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600" windowHeight="9567" activeTab="0"/>
  </bookViews>
  <sheets>
    <sheet name="Prices Calculation" sheetId="1" r:id="rId1"/>
    <sheet name="Listing Prices" sheetId="2" state="hidden" r:id="rId2"/>
    <sheet name="Data" sheetId="3" state="hidden" r:id="rId3"/>
  </sheets>
  <definedNames>
    <definedName name="_xlnm._FilterDatabase" localSheetId="1" hidden="1">'Listing Prices'!$A$1:$H$300</definedName>
    <definedName name="_xlfn.IFERROR" hidden="1">#NAME?</definedName>
    <definedName name="QBCANSUPPORTUPDATE" localSheetId="0">FALSE</definedName>
    <definedName name="QBCOMPANYFILENAME" localSheetId="0">"C:\Users\Public\Documents\JARLIN CABINETRY LLC.qbw"</definedName>
    <definedName name="QBENDDATE" localSheetId="0">20170324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0</definedName>
    <definedName name="QBREPORTCOMPANYID" localSheetId="0">"6bbc1f0329424bd4845f2df21ffe4a17"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76</definedName>
    <definedName name="QBREPORTSUBCOLAXIS" localSheetId="0">0</definedName>
    <definedName name="QBREPORTTYPE" localSheetId="0">365</definedName>
    <definedName name="QBROWHEADERS" localSheetId="0">0</definedName>
    <definedName name="QBSTARTDATE" localSheetId="0">20170324</definedName>
  </definedNames>
  <calcPr fullCalcOnLoad="1"/>
</workbook>
</file>

<file path=xl/sharedStrings.xml><?xml version="1.0" encoding="utf-8"?>
<sst xmlns="http://schemas.openxmlformats.org/spreadsheetml/2006/main" count="1237" uniqueCount="630">
  <si>
    <t>Item</t>
  </si>
  <si>
    <t>Description</t>
  </si>
  <si>
    <t>BLSTRAY</t>
  </si>
  <si>
    <t>DUMMY DOOR 15X30"</t>
  </si>
  <si>
    <t>TAPERED WOOD HOOD 36"x24"</t>
  </si>
  <si>
    <t>HEARTH HOOD PIER 09"x42"x21"</t>
  </si>
  <si>
    <t>WOODEN LAZY SUSAN TRAY</t>
  </si>
  <si>
    <t>DS</t>
  </si>
  <si>
    <t>ROT15</t>
  </si>
  <si>
    <t>ROT18</t>
  </si>
  <si>
    <t>ROT21</t>
  </si>
  <si>
    <t>ROT24</t>
  </si>
  <si>
    <t>ROT27</t>
  </si>
  <si>
    <t>ROT30</t>
  </si>
  <si>
    <t>ROT33</t>
  </si>
  <si>
    <t>ROT36</t>
  </si>
  <si>
    <t>ROLL OUT 15"</t>
  </si>
  <si>
    <t>ROLL OUT 18"</t>
  </si>
  <si>
    <t>ROLL OUT 21"</t>
  </si>
  <si>
    <t>ROLL OUT 24"</t>
  </si>
  <si>
    <t>ROLL OUT 27"</t>
  </si>
  <si>
    <t>ROLL OUT 30"</t>
  </si>
  <si>
    <t>ROLL OUT 33"</t>
  </si>
  <si>
    <t>ROLL OUT 36"</t>
  </si>
  <si>
    <t>Subtotal</t>
  </si>
  <si>
    <t>TRASH CAN</t>
  </si>
  <si>
    <t>WBS15</t>
  </si>
  <si>
    <t>WBS18-2</t>
  </si>
  <si>
    <t>TRASH CAN RV358</t>
  </si>
  <si>
    <t>WASTE BASKET 15-2 INSERT</t>
  </si>
  <si>
    <t>WASTE BASKET 18-2 INSERT</t>
  </si>
  <si>
    <t>ACM8-C</t>
  </si>
  <si>
    <t>ACM8-S</t>
  </si>
  <si>
    <t>B09</t>
  </si>
  <si>
    <t>B12</t>
  </si>
  <si>
    <t>B15</t>
  </si>
  <si>
    <t>B18</t>
  </si>
  <si>
    <t>B21</t>
  </si>
  <si>
    <t>B24</t>
  </si>
  <si>
    <t>B27</t>
  </si>
  <si>
    <t>B30</t>
  </si>
  <si>
    <t>B33</t>
  </si>
  <si>
    <t>B36</t>
  </si>
  <si>
    <t>B42</t>
  </si>
  <si>
    <t>BBC39</t>
  </si>
  <si>
    <t>BBC42</t>
  </si>
  <si>
    <t>BDD24</t>
  </si>
  <si>
    <t>BEC24</t>
  </si>
  <si>
    <t>BEM8</t>
  </si>
  <si>
    <t>BES09</t>
  </si>
  <si>
    <t>BF330</t>
  </si>
  <si>
    <t>BLOCK</t>
  </si>
  <si>
    <t>BLS33N</t>
  </si>
  <si>
    <t>BLS36N</t>
  </si>
  <si>
    <t>BM8</t>
  </si>
  <si>
    <t>BMC27</t>
  </si>
  <si>
    <t>BP3696</t>
  </si>
  <si>
    <t>BP4896</t>
  </si>
  <si>
    <t>BSR06</t>
  </si>
  <si>
    <t>BSR09</t>
  </si>
  <si>
    <t>CM8-C</t>
  </si>
  <si>
    <t>CM8-S</t>
  </si>
  <si>
    <t>CM8 1 5/8</t>
  </si>
  <si>
    <t>CM8 2 1/4</t>
  </si>
  <si>
    <t>CM8 3 1/2</t>
  </si>
  <si>
    <t>CORBEL42</t>
  </si>
  <si>
    <t>CORBEL58</t>
  </si>
  <si>
    <t>CSB36</t>
  </si>
  <si>
    <t>D1230</t>
  </si>
  <si>
    <t>D1236</t>
  </si>
  <si>
    <t>D1239</t>
  </si>
  <si>
    <t>D1242</t>
  </si>
  <si>
    <t>D1249</t>
  </si>
  <si>
    <t>D1530</t>
  </si>
  <si>
    <t>D1830</t>
  </si>
  <si>
    <t>D2130</t>
  </si>
  <si>
    <t>DB12-3</t>
  </si>
  <si>
    <t>DB15-3</t>
  </si>
  <si>
    <t>DB18-3</t>
  </si>
  <si>
    <t>DB21-3</t>
  </si>
  <si>
    <t>DB24-3</t>
  </si>
  <si>
    <t>DB27-3</t>
  </si>
  <si>
    <t>DB30-2</t>
  </si>
  <si>
    <t>DB30-3</t>
  </si>
  <si>
    <t>DB36-3</t>
  </si>
  <si>
    <t>DWP</t>
  </si>
  <si>
    <t>FA2421</t>
  </si>
  <si>
    <t>FA3021</t>
  </si>
  <si>
    <t>FA3021DL</t>
  </si>
  <si>
    <t>FA3021DR</t>
  </si>
  <si>
    <t>FA3621DL</t>
  </si>
  <si>
    <t>FA3621DR</t>
  </si>
  <si>
    <t>FA4221</t>
  </si>
  <si>
    <t>FA4821</t>
  </si>
  <si>
    <t>FA6021</t>
  </si>
  <si>
    <t>FA6021D</t>
  </si>
  <si>
    <t>FD24</t>
  </si>
  <si>
    <t>FD30</t>
  </si>
  <si>
    <t>FP2496</t>
  </si>
  <si>
    <t>FP3696</t>
  </si>
  <si>
    <t>FP4896</t>
  </si>
  <si>
    <t>OCM8</t>
  </si>
  <si>
    <t>PCVFF3</t>
  </si>
  <si>
    <t>QRM8</t>
  </si>
  <si>
    <t>RHE3624</t>
  </si>
  <si>
    <t>RHS094221</t>
  </si>
  <si>
    <t>RRP96N</t>
  </si>
  <si>
    <t>SAMPLE</t>
  </si>
  <si>
    <t>SB24</t>
  </si>
  <si>
    <t>SB27</t>
  </si>
  <si>
    <t>SB30</t>
  </si>
  <si>
    <t>SB33</t>
  </si>
  <si>
    <t>SB33-S</t>
  </si>
  <si>
    <t>SB36</t>
  </si>
  <si>
    <t>SB36-S</t>
  </si>
  <si>
    <t>SB42</t>
  </si>
  <si>
    <t>SGH3012</t>
  </si>
  <si>
    <t>SGH3612</t>
  </si>
  <si>
    <t>SM8</t>
  </si>
  <si>
    <t>SVA12D</t>
  </si>
  <si>
    <t>SVA15D</t>
  </si>
  <si>
    <t>SVA18D</t>
  </si>
  <si>
    <t>SVA24D</t>
  </si>
  <si>
    <t>TK8</t>
  </si>
  <si>
    <t>TLR8-2</t>
  </si>
  <si>
    <t>TOUCHUP KIT</t>
  </si>
  <si>
    <t>VAL36</t>
  </si>
  <si>
    <t>VAL3612</t>
  </si>
  <si>
    <t>VAL42</t>
  </si>
  <si>
    <t>VAL4212</t>
  </si>
  <si>
    <t>VAL48</t>
  </si>
  <si>
    <t>VAL4812</t>
  </si>
  <si>
    <t>VAL60</t>
  </si>
  <si>
    <t>VAL6012</t>
  </si>
  <si>
    <t>W0930</t>
  </si>
  <si>
    <t>W0936</t>
  </si>
  <si>
    <t>W0939</t>
  </si>
  <si>
    <t>W0942</t>
  </si>
  <si>
    <t>W1218</t>
  </si>
  <si>
    <t>W1230</t>
  </si>
  <si>
    <t>W1236</t>
  </si>
  <si>
    <t>W1239</t>
  </si>
  <si>
    <t>W1242</t>
  </si>
  <si>
    <t>W1518</t>
  </si>
  <si>
    <t>W1530</t>
  </si>
  <si>
    <t>W1536</t>
  </si>
  <si>
    <t>W1539</t>
  </si>
  <si>
    <t>W1542</t>
  </si>
  <si>
    <t>W1818</t>
  </si>
  <si>
    <t>W1830</t>
  </si>
  <si>
    <t>W1836</t>
  </si>
  <si>
    <t>W1839</t>
  </si>
  <si>
    <t>W1842</t>
  </si>
  <si>
    <t>W2118</t>
  </si>
  <si>
    <t>W2130</t>
  </si>
  <si>
    <t>W2136</t>
  </si>
  <si>
    <t>W2139</t>
  </si>
  <si>
    <t>W2142</t>
  </si>
  <si>
    <t>W2412</t>
  </si>
  <si>
    <t>W2418</t>
  </si>
  <si>
    <t>W2430</t>
  </si>
  <si>
    <t>W2436</t>
  </si>
  <si>
    <t>W2439</t>
  </si>
  <si>
    <t>W2442</t>
  </si>
  <si>
    <t>W2718</t>
  </si>
  <si>
    <t>W2730</t>
  </si>
  <si>
    <t>W2736</t>
  </si>
  <si>
    <t>W2739</t>
  </si>
  <si>
    <t>W2742</t>
  </si>
  <si>
    <t>W3012</t>
  </si>
  <si>
    <t>W301224</t>
  </si>
  <si>
    <t>W3015</t>
  </si>
  <si>
    <t>W301524</t>
  </si>
  <si>
    <t>W3018</t>
  </si>
  <si>
    <t>W301824</t>
  </si>
  <si>
    <t>W3021</t>
  </si>
  <si>
    <t>W3024</t>
  </si>
  <si>
    <t>W302424</t>
  </si>
  <si>
    <t>W3030</t>
  </si>
  <si>
    <t>W3036</t>
  </si>
  <si>
    <t>W3039</t>
  </si>
  <si>
    <t>W3042</t>
  </si>
  <si>
    <t>W3312</t>
  </si>
  <si>
    <t>W3318</t>
  </si>
  <si>
    <t>W3324</t>
  </si>
  <si>
    <t>W3330</t>
  </si>
  <si>
    <t>W3336</t>
  </si>
  <si>
    <t>W3339</t>
  </si>
  <si>
    <t>W3342</t>
  </si>
  <si>
    <t>W3612</t>
  </si>
  <si>
    <t>W361224</t>
  </si>
  <si>
    <t>W3615</t>
  </si>
  <si>
    <t>W361524</t>
  </si>
  <si>
    <t>W3618</t>
  </si>
  <si>
    <t>W361824</t>
  </si>
  <si>
    <t>W3621</t>
  </si>
  <si>
    <t>W362124</t>
  </si>
  <si>
    <t>W3624</t>
  </si>
  <si>
    <t>W362424</t>
  </si>
  <si>
    <t>W3630</t>
  </si>
  <si>
    <t>W3636</t>
  </si>
  <si>
    <t>W3639</t>
  </si>
  <si>
    <t>W3642</t>
  </si>
  <si>
    <t>WDC2418</t>
  </si>
  <si>
    <t>WDC2430</t>
  </si>
  <si>
    <t>WDC2436</t>
  </si>
  <si>
    <t>WDC2439</t>
  </si>
  <si>
    <t>WDC2442</t>
  </si>
  <si>
    <t>WDC273615</t>
  </si>
  <si>
    <t>WDC274215</t>
  </si>
  <si>
    <t>WEC1230</t>
  </si>
  <si>
    <t>WEC1236</t>
  </si>
  <si>
    <t>WEC1239</t>
  </si>
  <si>
    <t>WEC1242</t>
  </si>
  <si>
    <t>WES0930</t>
  </si>
  <si>
    <t>WES0936</t>
  </si>
  <si>
    <t>WES0939</t>
  </si>
  <si>
    <t>WES0942</t>
  </si>
  <si>
    <t>WF1.596</t>
  </si>
  <si>
    <t>WF330</t>
  </si>
  <si>
    <t>WF336</t>
  </si>
  <si>
    <t>WF342</t>
  </si>
  <si>
    <t>WF396</t>
  </si>
  <si>
    <t>WF630</t>
  </si>
  <si>
    <t>WF636</t>
  </si>
  <si>
    <t>WF642</t>
  </si>
  <si>
    <t>WF696</t>
  </si>
  <si>
    <t>WLS2430</t>
  </si>
  <si>
    <t>WLS2436</t>
  </si>
  <si>
    <t>WLS2442</t>
  </si>
  <si>
    <t>WMC3018</t>
  </si>
  <si>
    <t>WP1884</t>
  </si>
  <si>
    <t>WP1890</t>
  </si>
  <si>
    <t>WP1893</t>
  </si>
  <si>
    <t>WP1896</t>
  </si>
  <si>
    <t>WP2484</t>
  </si>
  <si>
    <t>WP2490</t>
  </si>
  <si>
    <t>WP2493</t>
  </si>
  <si>
    <t>WP2496</t>
  </si>
  <si>
    <t>WP3084</t>
  </si>
  <si>
    <t>WP3090</t>
  </si>
  <si>
    <t>WP3093</t>
  </si>
  <si>
    <t>WP3096</t>
  </si>
  <si>
    <t>WR3015</t>
  </si>
  <si>
    <t>WR3615</t>
  </si>
  <si>
    <t>WF339</t>
  </si>
  <si>
    <t>WP363024</t>
  </si>
  <si>
    <t>WP363624</t>
  </si>
  <si>
    <t>WP363924</t>
  </si>
  <si>
    <t>WP364224</t>
  </si>
  <si>
    <t>WP365424B</t>
  </si>
  <si>
    <t>CCM8</t>
  </si>
  <si>
    <t>CM8</t>
  </si>
  <si>
    <t>CORBF</t>
  </si>
  <si>
    <t>CORK30</t>
  </si>
  <si>
    <t>CR8</t>
  </si>
  <si>
    <t>DMI8</t>
  </si>
  <si>
    <t>FB3</t>
  </si>
  <si>
    <t>GRPO</t>
  </si>
  <si>
    <t>OGM8</t>
  </si>
  <si>
    <t>ONLAY</t>
  </si>
  <si>
    <t>ONLAY-B</t>
  </si>
  <si>
    <t>RMI8</t>
  </si>
  <si>
    <t>TLR8-1</t>
  </si>
  <si>
    <t>WF639</t>
  </si>
  <si>
    <t xml:space="preserve"> BASE CABINET 9"</t>
  </si>
  <si>
    <t xml:space="preserve"> BASE CABINET 12"</t>
  </si>
  <si>
    <t xml:space="preserve"> BASE CABINET 15"</t>
  </si>
  <si>
    <t xml:space="preserve"> BASE CABINET 18"</t>
  </si>
  <si>
    <t xml:space="preserve"> BASE CABINET 21"</t>
  </si>
  <si>
    <t xml:space="preserve"> BASE CABINET 24"</t>
  </si>
  <si>
    <t xml:space="preserve"> BASE CABINET 27"</t>
  </si>
  <si>
    <t xml:space="preserve"> BASE CABINET 30"</t>
  </si>
  <si>
    <t xml:space="preserve"> BASE CABINET 33"</t>
  </si>
  <si>
    <t xml:space="preserve"> BASE CABINET 36"</t>
  </si>
  <si>
    <t xml:space="preserve"> BASE CABINET 42"</t>
  </si>
  <si>
    <t xml:space="preserve"> BASE BLIND CORNER 39"</t>
  </si>
  <si>
    <t xml:space="preserve"> BASE BLIND CORNER 42"</t>
  </si>
  <si>
    <t xml:space="preserve"> BASE DUMMY DOOR 24X30"</t>
  </si>
  <si>
    <t xml:space="preserve"> BASE END CABINET 24"</t>
  </si>
  <si>
    <t xml:space="preserve"> BASE END SHELF 9"</t>
  </si>
  <si>
    <t xml:space="preserve"> BASE FILLER 3x34 1/2"</t>
  </si>
  <si>
    <t xml:space="preserve"> BLOCK 3x4"</t>
  </si>
  <si>
    <t xml:space="preserve"> BASE LAZY SUSAN 36" WITHOUT TURNABLE TRAY</t>
  </si>
  <si>
    <t xml:space="preserve"> BASE MICROWAVE CABINET 27"</t>
  </si>
  <si>
    <t xml:space="preserve"> SKIN PANEL 36X96"</t>
  </si>
  <si>
    <t xml:space="preserve"> SKIN PANEL 48X96"</t>
  </si>
  <si>
    <t xml:space="preserve"> SPICE RACK/PULL OUT 6"</t>
  </si>
  <si>
    <t xml:space="preserve"> SPICE RACK/PULL OUT 9"</t>
  </si>
  <si>
    <t xml:space="preserve"> CROWN MOLDING 3 1/4</t>
  </si>
  <si>
    <t xml:space="preserve"> CROWN MOLDING 1 5/8"</t>
  </si>
  <si>
    <t xml:space="preserve"> CROWN MOLDING 2 1/4"</t>
  </si>
  <si>
    <t xml:space="preserve"> CROWN MOLDING 3 1/2"</t>
  </si>
  <si>
    <t xml:space="preserve"> CORBEL 2.75x2.75x6"</t>
  </si>
  <si>
    <t xml:space="preserve"> CORBEL 4.5x4.5x12"</t>
  </si>
  <si>
    <t xml:space="preserve"> DIAGONAL CORNER BASE36"</t>
  </si>
  <si>
    <t xml:space="preserve"> DUMMY WALL DOOR12X30"</t>
  </si>
  <si>
    <t xml:space="preserve"> DUMMY WALL DOOR12X36"</t>
  </si>
  <si>
    <t xml:space="preserve"> DUMMY WALL DOOR12X39"</t>
  </si>
  <si>
    <t xml:space="preserve"> DUMMY WALL DOOR12X42"</t>
  </si>
  <si>
    <t xml:space="preserve"> 3 DRAWERS BASE 12"</t>
  </si>
  <si>
    <t xml:space="preserve"> 3 DRAWERS BASE 15"</t>
  </si>
  <si>
    <t xml:space="preserve"> 3 DRAWERS BASE 18"</t>
  </si>
  <si>
    <t xml:space="preserve"> 3 DRAWERS BASE 21"</t>
  </si>
  <si>
    <t xml:space="preserve"> 3 DRAWERS BASE 24"</t>
  </si>
  <si>
    <t xml:space="preserve"> 3 DRAWERS BASE 27"</t>
  </si>
  <si>
    <t xml:space="preserve"> 3 DRAWERS BASE 30"</t>
  </si>
  <si>
    <t xml:space="preserve"> DRAWER BASE 36"</t>
  </si>
  <si>
    <t xml:space="preserve"> DISH WASHER PANEL</t>
  </si>
  <si>
    <t xml:space="preserve"> VANITY SINK BASE 24"</t>
  </si>
  <si>
    <t xml:space="preserve"> VANITY 30X21"</t>
  </si>
  <si>
    <t xml:space="preserve"> VANITY 30X21" DOOR ON THE LEFT</t>
  </si>
  <si>
    <t xml:space="preserve"> VANITY 30X21" DOOR ON THE RIGHT</t>
  </si>
  <si>
    <t xml:space="preserve"> VANITY 36X21" DOORS ON THE LEFT</t>
  </si>
  <si>
    <t xml:space="preserve"> VANITY 36X21" DOORS ON THE RIGHT</t>
  </si>
  <si>
    <t xml:space="preserve"> WHITE VANITY 42X21"</t>
  </si>
  <si>
    <t xml:space="preserve"> VANITY 48X21"</t>
  </si>
  <si>
    <t xml:space="preserve"> VANITY 60X21"</t>
  </si>
  <si>
    <t xml:space="preserve"> VANITY 60X21" DOUBLE SINKS</t>
  </si>
  <si>
    <t xml:space="preserve"> KNEE DRAWER 30X21"</t>
  </si>
  <si>
    <t xml:space="preserve"> OVEN PANTRY 33x84"</t>
  </si>
  <si>
    <t xml:space="preserve"> OVEN PANTRY 33x90"</t>
  </si>
  <si>
    <t xml:space="preserve"> OVEN PANTRY 33x93"</t>
  </si>
  <si>
    <t xml:space="preserve"> OVEN PANTRY 33x96"</t>
  </si>
  <si>
    <t xml:space="preserve"> OUTSIDE CORNER MOLDING 96"</t>
  </si>
  <si>
    <t xml:space="preserve"> FLUTED FILLER 3X96"</t>
  </si>
  <si>
    <t xml:space="preserve"> QUARTER ROUND MOLDING</t>
  </si>
  <si>
    <t xml:space="preserve"> REFRIGERATOR PANEL WITHOUT FILLER 96X27"</t>
  </si>
  <si>
    <t xml:space="preserve"> SAMPLE DOOR</t>
  </si>
  <si>
    <t xml:space="preserve"> SINK BASE 24"</t>
  </si>
  <si>
    <t xml:space="preserve"> SINK BASE 27"</t>
  </si>
  <si>
    <t xml:space="preserve"> SINK BASE 30"</t>
  </si>
  <si>
    <t xml:space="preserve"> SINK BASE 33"</t>
  </si>
  <si>
    <t xml:space="preserve"> FARMER SINK BASE CABINET 33"</t>
  </si>
  <si>
    <t xml:space="preserve"> SINK BASE 36"</t>
  </si>
  <si>
    <t xml:space="preserve"> SINK BASE 42"</t>
  </si>
  <si>
    <t xml:space="preserve"> GRASS RACK 30X12X3"</t>
  </si>
  <si>
    <t xml:space="preserve"> GRASS RACK 36X12X3"</t>
  </si>
  <si>
    <t xml:space="preserve"> VANITY DRAWER 12"</t>
  </si>
  <si>
    <t xml:space="preserve"> VANITY DRAWER 15"</t>
  </si>
  <si>
    <t xml:space="preserve"> VANITY DRAWER 18"</t>
  </si>
  <si>
    <t xml:space="preserve"> VANITY DRAWER 24"</t>
  </si>
  <si>
    <t xml:space="preserve"> SHAKER TOUCH UP KIT</t>
  </si>
  <si>
    <t xml:space="preserve"> ARCHED VALANCE 36"</t>
  </si>
  <si>
    <t xml:space="preserve"> ARCHED VALANCE 36x12"</t>
  </si>
  <si>
    <t xml:space="preserve"> ARCHED VALANCE 42"</t>
  </si>
  <si>
    <t xml:space="preserve"> ARCHED VALANCE 42x12"</t>
  </si>
  <si>
    <t xml:space="preserve"> ARCHED VALANCE 48"</t>
  </si>
  <si>
    <t xml:space="preserve"> ARCHED VALANCE 48x12"</t>
  </si>
  <si>
    <t xml:space="preserve"> VALANCE 60"</t>
  </si>
  <si>
    <t xml:space="preserve"> VALANCE 60x12"</t>
  </si>
  <si>
    <t xml:space="preserve"> WALL CABINET 09X30"</t>
  </si>
  <si>
    <t xml:space="preserve"> WALL CABINET 09x36"</t>
  </si>
  <si>
    <t xml:space="preserve"> WALL CABINET 09x39"</t>
  </si>
  <si>
    <t xml:space="preserve"> WALL CABINET 09x42"</t>
  </si>
  <si>
    <t xml:space="preserve"> WALL CABINET 12X18"</t>
  </si>
  <si>
    <t xml:space="preserve"> WALL CABINET 12X30"</t>
  </si>
  <si>
    <t xml:space="preserve"> WALL CABINET 12x36"</t>
  </si>
  <si>
    <t xml:space="preserve"> WALL CABINET 12x39"</t>
  </si>
  <si>
    <t xml:space="preserve"> WALL CABINET 12x42"</t>
  </si>
  <si>
    <t xml:space="preserve"> WALL CABINET 15X18"</t>
  </si>
  <si>
    <t xml:space="preserve"> WALL CABINET 15X30"</t>
  </si>
  <si>
    <t xml:space="preserve"> WALL CABINET 15x36"</t>
  </si>
  <si>
    <t xml:space="preserve"> WALL CABINET 15x39"</t>
  </si>
  <si>
    <t xml:space="preserve"> WALL CABINET 15x42"</t>
  </si>
  <si>
    <t xml:space="preserve"> WALL CABINET 18X18"</t>
  </si>
  <si>
    <t xml:space="preserve"> WALL CABINET 18X30"</t>
  </si>
  <si>
    <t xml:space="preserve"> WALL CABINET 18x36"</t>
  </si>
  <si>
    <t xml:space="preserve"> WALL CABINET 18x39"</t>
  </si>
  <si>
    <t xml:space="preserve"> WALL CABINET 18x42"</t>
  </si>
  <si>
    <t xml:space="preserve"> WALL CABINET 21X18"</t>
  </si>
  <si>
    <t xml:space="preserve"> WALL CABINET 21X30"</t>
  </si>
  <si>
    <t xml:space="preserve"> WALL CABINET 21x36"</t>
  </si>
  <si>
    <t xml:space="preserve"> WALL CABINET 21x39"</t>
  </si>
  <si>
    <t xml:space="preserve"> WALL CABINET 21x42"</t>
  </si>
  <si>
    <t xml:space="preserve"> WALL CABINET 24x30"</t>
  </si>
  <si>
    <t xml:space="preserve"> WALL CABINET 24x36"</t>
  </si>
  <si>
    <t xml:space="preserve"> WALL CABINET 24x39"</t>
  </si>
  <si>
    <t xml:space="preserve"> WALL CABINET 24x42"</t>
  </si>
  <si>
    <t xml:space="preserve"> WALL CABINET 27X18"</t>
  </si>
  <si>
    <t xml:space="preserve"> WALL CABINET 27X30"</t>
  </si>
  <si>
    <t xml:space="preserve"> WALL CABINET 27x36"</t>
  </si>
  <si>
    <t xml:space="preserve"> WALL CABINET 27x39"</t>
  </si>
  <si>
    <t xml:space="preserve"> WALL CABINET 27x42"</t>
  </si>
  <si>
    <t xml:space="preserve"> WALL CABINET 30x12"</t>
  </si>
  <si>
    <t xml:space="preserve"> WALL CABINET 30x15"</t>
  </si>
  <si>
    <t xml:space="preserve"> WALL CABINET 30x18"</t>
  </si>
  <si>
    <t xml:space="preserve"> WALL CABINET 30x24"</t>
  </si>
  <si>
    <t xml:space="preserve"> WALL CABINET 30x30"</t>
  </si>
  <si>
    <t xml:space="preserve"> WALL CABINET 30x36"</t>
  </si>
  <si>
    <t xml:space="preserve"> WALL CABINET 30x42"</t>
  </si>
  <si>
    <t xml:space="preserve"> WALL CABINET 33x12"</t>
  </si>
  <si>
    <t xml:space="preserve"> WALL CABINET 33x18"</t>
  </si>
  <si>
    <t xml:space="preserve"> WALL CABINET 33x24"</t>
  </si>
  <si>
    <t xml:space="preserve"> WALL CABINET 33x30"</t>
  </si>
  <si>
    <t xml:space="preserve"> WALL CABINET 33x36"</t>
  </si>
  <si>
    <t xml:space="preserve"> WALL CABINET 33x39"</t>
  </si>
  <si>
    <t xml:space="preserve"> WALL CABINET 33x42"</t>
  </si>
  <si>
    <t xml:space="preserve"> WALL CABINET 36x12"</t>
  </si>
  <si>
    <t xml:space="preserve"> WALL CABINET 36x12x24"</t>
  </si>
  <si>
    <t xml:space="preserve"> WALL CABINET 36x15"</t>
  </si>
  <si>
    <t xml:space="preserve"> WALL CABINET 36x15x24"</t>
  </si>
  <si>
    <t xml:space="preserve"> WALL CABINET 36x18"</t>
  </si>
  <si>
    <t xml:space="preserve"> WALL CABINET 36x18x24"</t>
  </si>
  <si>
    <t xml:space="preserve"> WALL CABINET 36x21"</t>
  </si>
  <si>
    <t xml:space="preserve"> WALL CABINET 36x24"</t>
  </si>
  <si>
    <t xml:space="preserve"> WALL CABINET 36x24x24"</t>
  </si>
  <si>
    <t xml:space="preserve"> WALL CABINET 36x30"</t>
  </si>
  <si>
    <t xml:space="preserve"> WALL CABINET 36x36"</t>
  </si>
  <si>
    <t xml:space="preserve"> WALL CABINET 36x39"</t>
  </si>
  <si>
    <t xml:space="preserve"> WALL CABINET 36x42"</t>
  </si>
  <si>
    <t xml:space="preserve"> WALL DIAGONAL CORNER CABINET 24x18"</t>
  </si>
  <si>
    <t xml:space="preserve"> WALL DIAGONAL CORNER CABINET 24x30"</t>
  </si>
  <si>
    <t xml:space="preserve"> WALL DIAGONAL CORNER CABINET 24x36"</t>
  </si>
  <si>
    <t xml:space="preserve"> WALL DIAGONAL CORNER CABINET 24x39"</t>
  </si>
  <si>
    <t xml:space="preserve"> WALL DIAGONAL CORNER CABINET 24x42"</t>
  </si>
  <si>
    <t xml:space="preserve"> WALL DIAGONAL CORNER CABINET 27x36x15"</t>
  </si>
  <si>
    <t xml:space="preserve"> WALL DIAGONAL CORNER CABINET 27x42x15"</t>
  </si>
  <si>
    <t xml:space="preserve"> WALL END CABINET 12x30"</t>
  </si>
  <si>
    <t xml:space="preserve"> WALL END CABINET 12x36"</t>
  </si>
  <si>
    <t xml:space="preserve"> WALL END CABINET 12x39"</t>
  </si>
  <si>
    <t xml:space="preserve"> WALL END CABINET 12x42"</t>
  </si>
  <si>
    <t xml:space="preserve"> WALL END SHELF 9x30"</t>
  </si>
  <si>
    <t xml:space="preserve"> WALL END SHELF 9x36"</t>
  </si>
  <si>
    <t xml:space="preserve"> WALL END SHELF 9x39"</t>
  </si>
  <si>
    <t xml:space="preserve"> WALL END SHELF 9x42"</t>
  </si>
  <si>
    <t xml:space="preserve"> TALL FILLER 1.5X96"</t>
  </si>
  <si>
    <t xml:space="preserve"> WALL FILLER 3x30"</t>
  </si>
  <si>
    <t xml:space="preserve"> WALL FILLER 3x36"</t>
  </si>
  <si>
    <t xml:space="preserve"> WALL FILLER 3x42"</t>
  </si>
  <si>
    <t xml:space="preserve"> PANTRY FILLER 96X3"</t>
  </si>
  <si>
    <t xml:space="preserve"> WALL FILLER 6x30"</t>
  </si>
  <si>
    <t xml:space="preserve"> WALL FILLER 6x36"</t>
  </si>
  <si>
    <t xml:space="preserve"> WALL FILLER 6x42"</t>
  </si>
  <si>
    <t xml:space="preserve"> TALL FILLER 6X96"</t>
  </si>
  <si>
    <t xml:space="preserve"> WALL LAZY SUSAN 24"</t>
  </si>
  <si>
    <t xml:space="preserve"> WALL LAZY SUSAN 24x42"</t>
  </si>
  <si>
    <t xml:space="preserve"> GLASS DOOR 12X30</t>
  </si>
  <si>
    <t xml:space="preserve"> GLASS DOOR 12X36</t>
  </si>
  <si>
    <t xml:space="preserve"> GLASS DOOR 12X39</t>
  </si>
  <si>
    <t xml:space="preserve"> GLASS DOOR 12X42</t>
  </si>
  <si>
    <t xml:space="preserve"> GLASS DOOR 15X30</t>
  </si>
  <si>
    <t xml:space="preserve"> GLASS DOOR 15X36</t>
  </si>
  <si>
    <t xml:space="preserve"> GLASS DOOR 15X39</t>
  </si>
  <si>
    <t xml:space="preserve"> GLASS DOOR 15X42</t>
  </si>
  <si>
    <t xml:space="preserve"> GLASS DOOR 18X30</t>
  </si>
  <si>
    <t xml:space="preserve"> GLASS DOOR 18X36</t>
  </si>
  <si>
    <t xml:space="preserve"> GLASS DOOR 18X39</t>
  </si>
  <si>
    <t xml:space="preserve"> GLASS DOOR 18X42</t>
  </si>
  <si>
    <t xml:space="preserve"> MICROWAVE OPEN SHELF 30"X18"</t>
  </si>
  <si>
    <t xml:space="preserve"> WALL PANTRY 18X84X24" WITHOUT DRAWER</t>
  </si>
  <si>
    <t xml:space="preserve"> WALL PANTRY 18X90X24" WITHOUT DRAWER</t>
  </si>
  <si>
    <t xml:space="preserve"> WALL PANTRY 18X93X24" WITHOUT DRAWER</t>
  </si>
  <si>
    <t xml:space="preserve"> WALL PANTRY 18X96X24" WITHOUT DRAWER</t>
  </si>
  <si>
    <t xml:space="preserve"> WALL PANTRY 24X84X24" WITHOUT DRAWER</t>
  </si>
  <si>
    <t xml:space="preserve"> WALL PANTRY 24X90X24" WITHOUT DRAWER</t>
  </si>
  <si>
    <t xml:space="preserve"> WALL PANTRY 24X93X24" WITHOUT DRAWER</t>
  </si>
  <si>
    <t xml:space="preserve"> WALL PANTRY 24X96X24" WITHOUT DRAWER</t>
  </si>
  <si>
    <t xml:space="preserve"> WALL PANTRY 30X84X24" WITHOUT DRAWER</t>
  </si>
  <si>
    <t xml:space="preserve"> WALL PANTRY 30X90X24" WITHOUT DRAWER</t>
  </si>
  <si>
    <t xml:space="preserve"> WALL PANTRY 30X93X24"  WITHOUT DRAWER</t>
  </si>
  <si>
    <t xml:space="preserve"> WALL PANTRY 30X96X24"  WITHOUT DRAWER</t>
  </si>
  <si>
    <t xml:space="preserve"> WINE RACK 30X15"</t>
  </si>
  <si>
    <t xml:space="preserve"> WINE RACK 36X15"</t>
  </si>
  <si>
    <t xml:space="preserve"> CORBEL POST 30" X 8 1/2" X4 3/4"</t>
  </si>
  <si>
    <t xml:space="preserve"> CHAIR RAIL 96"</t>
  </si>
  <si>
    <t xml:space="preserve"> LOWER SINGLE DOOR FOR 24" WIDE PANTRY</t>
  </si>
  <si>
    <t xml:space="preserve"> 2 DRAWERS BASE 30"</t>
  </si>
  <si>
    <t xml:space="preserve"> DENTIL MOULDINGS INSERT 8'</t>
  </si>
  <si>
    <t xml:space="preserve"> ROSSETE 3x3"</t>
  </si>
  <si>
    <t xml:space="preserve"> KNEE DRAWER 24X21"</t>
  </si>
  <si>
    <t xml:space="preserve"> GRAPE ONLAY</t>
  </si>
  <si>
    <t xml:space="preserve"> OGEE MOLDING 96"</t>
  </si>
  <si>
    <t xml:space="preserve"> FLOWER ONLAY 21" X 4"</t>
  </si>
  <si>
    <t xml:space="preserve"> LEAVES ONLAY 10 1/2" X 3 1/4" (PAIR)</t>
  </si>
  <si>
    <t xml:space="preserve"> CABINET 24"X12"</t>
  </si>
  <si>
    <t xml:space="preserve"> CABINET 24"X18"</t>
  </si>
  <si>
    <t xml:space="preserve"> WALL FILLER 3x39"</t>
  </si>
  <si>
    <t xml:space="preserve"> WALL FILLER 6x39"</t>
  </si>
  <si>
    <t xml:space="preserve"> GLASS DOOR 21"X30"</t>
  </si>
  <si>
    <t xml:space="preserve"> GLASS DOOR 21"X36"</t>
  </si>
  <si>
    <t xml:space="preserve"> GLASS DOOR 21"X39"</t>
  </si>
  <si>
    <t xml:space="preserve"> GLASS DOOR 21"X42"</t>
  </si>
  <si>
    <t xml:space="preserve"> GLASS DOOR 27"X30"</t>
  </si>
  <si>
    <t xml:space="preserve"> GLASS DOOR 27"X36"</t>
  </si>
  <si>
    <t xml:space="preserve"> GLASS DOOR 27"X39"</t>
  </si>
  <si>
    <t xml:space="preserve"> GLASS DOOR 27"X42"</t>
  </si>
  <si>
    <t xml:space="preserve"> GLASS DOOR 33"X30"</t>
  </si>
  <si>
    <t xml:space="preserve"> GLASS DOOR 33"X36"</t>
  </si>
  <si>
    <t xml:space="preserve"> GLASS DOOR 33"X39"</t>
  </si>
  <si>
    <t xml:space="preserve"> GLASS DOOR 33"X42"</t>
  </si>
  <si>
    <t xml:space="preserve"> BEVELED EDGE MOULDINGS 96"</t>
  </si>
  <si>
    <t xml:space="preserve">  BASE BOARD 96'</t>
  </si>
  <si>
    <t xml:space="preserve"> DUMMY DOOR 18X30"</t>
  </si>
  <si>
    <t xml:space="preserve"> DUMMY DOOR 21X30"</t>
  </si>
  <si>
    <t xml:space="preserve">  24X96"X3/4"</t>
  </si>
  <si>
    <t xml:space="preserve">  36X96"X3/4"</t>
  </si>
  <si>
    <t xml:space="preserve">  48X96"X3/4" FOUR SIDE FINISHED</t>
  </si>
  <si>
    <t xml:space="preserve">  ARCHED VALANCE 36"</t>
  </si>
  <si>
    <t xml:space="preserve">  ARCHED VALANCE 36x12"</t>
  </si>
  <si>
    <t xml:space="preserve">  ARCHED VALANCE 42"</t>
  </si>
  <si>
    <t xml:space="preserve">  ARCHED VALANCE 42x12"</t>
  </si>
  <si>
    <t xml:space="preserve">  ARCHED VALANCE 48"</t>
  </si>
  <si>
    <t xml:space="preserve">  ARCHED VALANCE 48x12"</t>
  </si>
  <si>
    <t xml:space="preserve">  VALANCE 60"</t>
  </si>
  <si>
    <t xml:space="preserve">  VALANCE 60x12"</t>
  </si>
  <si>
    <t xml:space="preserve">  WALL CABINET 30x39"</t>
  </si>
  <si>
    <t xml:space="preserve">  WALL PANTRY BASE 36"x54"x24"</t>
  </si>
  <si>
    <t xml:space="preserve"> LIGHT BALANCE 10"</t>
  </si>
  <si>
    <t xml:space="preserve"> WALL CABINET 30x21"</t>
  </si>
  <si>
    <t xml:space="preserve"> BASE LAZY SUSAN 33 WITHOUT TURNABLE TRAY</t>
  </si>
  <si>
    <t xml:space="preserve"> ROPE MOULDING INSERT 8'</t>
  </si>
  <si>
    <t xml:space="preserve"> SCRIBE MOLDING 8"</t>
  </si>
  <si>
    <t xml:space="preserve"> TOE KICK 8"</t>
  </si>
  <si>
    <t xml:space="preserve"> WALL CABINET 30x12x24"</t>
  </si>
  <si>
    <t xml:space="preserve"> WALL CABINET 30x15x24"</t>
  </si>
  <si>
    <t xml:space="preserve"> WALL CABINET 30x18x24"</t>
  </si>
  <si>
    <t xml:space="preserve"> WALL CABINET 30x24x24"</t>
  </si>
  <si>
    <t xml:space="preserve"> CURVE CROWN MOLDING 3 1/4</t>
  </si>
  <si>
    <t xml:space="preserve"> STRAIGHT CROWN MOLDING 3 1/4</t>
  </si>
  <si>
    <t xml:space="preserve"> LIGHT BALANCE 96x 1 1/2"</t>
  </si>
  <si>
    <t xml:space="preserve"> CORBAL POST FULL HIGH 34 1/2" X 8" X8 11/16"</t>
  </si>
  <si>
    <t xml:space="preserve"> 36" FARMER SINK BASE CABINET</t>
  </si>
  <si>
    <t xml:space="preserve"> WALL CABINET 36x21x24"</t>
  </si>
  <si>
    <t>Base cabinets</t>
  </si>
  <si>
    <t>Drawer Base Cabinets</t>
  </si>
  <si>
    <t>Tall Pantries</t>
  </si>
  <si>
    <t>Wall Cabinets</t>
  </si>
  <si>
    <t>Sink Base</t>
  </si>
  <si>
    <t>Deco Doors</t>
  </si>
  <si>
    <t>Bathroom Vanities</t>
  </si>
  <si>
    <t>Oven Pantries</t>
  </si>
  <si>
    <t>Glass Doors</t>
  </si>
  <si>
    <t>Roll Out Tray</t>
  </si>
  <si>
    <t>Pull out Trash Kits</t>
  </si>
  <si>
    <t>Moldings &amp; Trims</t>
  </si>
  <si>
    <t>Fillers</t>
  </si>
  <si>
    <t>Panels</t>
  </si>
  <si>
    <t xml:space="preserve">  WALL PANTRY WALL 36"x30"x24"</t>
  </si>
  <si>
    <t xml:space="preserve">  WALL PANTRY WALL 36"x36"x24"</t>
  </si>
  <si>
    <t xml:space="preserve">  WALL PANTRY WALL 36"x39"x24"</t>
  </si>
  <si>
    <t xml:space="preserve">  WALL PANTRY WALL 36"x42"x24"</t>
  </si>
  <si>
    <t>Valances</t>
  </si>
  <si>
    <t>Wall Corner Cabinets</t>
  </si>
  <si>
    <t>Wall Specialties Cabinets</t>
  </si>
  <si>
    <t>Wall Bridge Cabinets</t>
  </si>
  <si>
    <t>Quantity</t>
  </si>
  <si>
    <t>DS2</t>
  </si>
  <si>
    <t>SG**ES2</t>
  </si>
  <si>
    <t>PE**NT**PE2</t>
  </si>
  <si>
    <t>AL2</t>
  </si>
  <si>
    <t>Tax</t>
  </si>
  <si>
    <t>Total</t>
  </si>
  <si>
    <t>DISCOUNT</t>
  </si>
  <si>
    <t>GD1230</t>
  </si>
  <si>
    <t>GD1236</t>
  </si>
  <si>
    <t>GD1239</t>
  </si>
  <si>
    <t>GD1242</t>
  </si>
  <si>
    <t>GD1530</t>
  </si>
  <si>
    <t>GD1536</t>
  </si>
  <si>
    <t>GD1539</t>
  </si>
  <si>
    <t>GD1542</t>
  </si>
  <si>
    <t>GD1830</t>
  </si>
  <si>
    <t>GD1836</t>
  </si>
  <si>
    <t>GD1839</t>
  </si>
  <si>
    <t>GD1842</t>
  </si>
  <si>
    <t>GD2130</t>
  </si>
  <si>
    <t>GD2136</t>
  </si>
  <si>
    <t>GD2139</t>
  </si>
  <si>
    <t>GD2142</t>
  </si>
  <si>
    <t>GD2730</t>
  </si>
  <si>
    <t>GD2736</t>
  </si>
  <si>
    <t>GD2739</t>
  </si>
  <si>
    <t>GD2742</t>
  </si>
  <si>
    <t>GD3330</t>
  </si>
  <si>
    <t>GD3336</t>
  </si>
  <si>
    <t>GD3339</t>
  </si>
  <si>
    <t>GD3342</t>
  </si>
  <si>
    <t>TP3-1</t>
  </si>
  <si>
    <t>TP3-2</t>
  </si>
  <si>
    <t>TURN POST 3x3x34.5"</t>
  </si>
  <si>
    <t>MICROWAVE OPEN SHELF 27"X30"</t>
  </si>
  <si>
    <t>WMC2730</t>
  </si>
  <si>
    <t>WMC2736</t>
  </si>
  <si>
    <t>WMC2739</t>
  </si>
  <si>
    <t>WMC2742</t>
  </si>
  <si>
    <t>MICROWAVE OPEN SHELF 27"X36"</t>
  </si>
  <si>
    <t>MICROWAVE OPEN SHELF 27"X39"</t>
  </si>
  <si>
    <t>MICROWAVE OPEN SHELF 27"X42"</t>
  </si>
  <si>
    <t>BSR12</t>
  </si>
  <si>
    <t xml:space="preserve"> SPICE RACK/PULL OUT 12"</t>
  </si>
  <si>
    <t>POK24</t>
  </si>
  <si>
    <t>POT &amp; PAN ROLL OUT KIT FOR B24</t>
  </si>
  <si>
    <t>POK27</t>
  </si>
  <si>
    <t>POT &amp; PAN ROLL OUT KIT FOR B27</t>
  </si>
  <si>
    <t>POK30</t>
  </si>
  <si>
    <t>POT &amp; PAN ROLL OUT KIT FOR B30</t>
  </si>
  <si>
    <t>POK33</t>
  </si>
  <si>
    <t>POT &amp; PAN ROLL OUT KIT FOR B33</t>
  </si>
  <si>
    <t>POK36</t>
  </si>
  <si>
    <t>POT &amp; PAN ROLL OUT KIT FOR B36</t>
  </si>
  <si>
    <t>WLS2439</t>
  </si>
  <si>
    <t xml:space="preserve"> WALL LAZY SUSAN 24x39"</t>
  </si>
  <si>
    <t>Pot &amp; Pan Roll Out</t>
  </si>
  <si>
    <t>PE/NT/CT</t>
  </si>
  <si>
    <t>AB</t>
  </si>
  <si>
    <t>SO/SG/ES/AL</t>
  </si>
  <si>
    <t>LY/VC</t>
  </si>
  <si>
    <t>OC31.584</t>
  </si>
  <si>
    <t>OC31.590</t>
  </si>
  <si>
    <t>OC31.593</t>
  </si>
  <si>
    <t>OC31.596</t>
  </si>
  <si>
    <t>UDT15</t>
  </si>
  <si>
    <t>UDT18</t>
  </si>
  <si>
    <t>UDT21</t>
  </si>
  <si>
    <t>UDT24</t>
  </si>
  <si>
    <t>DOUBLE LAYER UTENSIL DRAWER FOR B15</t>
  </si>
  <si>
    <t>DOUBLE LAYER UTENSIL DRAWER FOR B18</t>
  </si>
  <si>
    <t>DOUBLE LAYER UTENSIL DRAWER FOR B21</t>
  </si>
  <si>
    <t>DOUBLE LAYER UTENSIL DRAWER FOR B24</t>
  </si>
  <si>
    <t>Utensil Drawers</t>
  </si>
  <si>
    <t xml:space="preserve"> WALL CABINET 24"X12"</t>
  </si>
  <si>
    <t xml:space="preserve"> WALL CABINET 24"X18"</t>
  </si>
  <si>
    <t>SO/SG/AL/ES</t>
  </si>
  <si>
    <t xml:space="preserve"> OVEN PANTRY 31.5x84"</t>
  </si>
  <si>
    <t xml:space="preserve"> OVEN PANTRY 31.5x90"</t>
  </si>
  <si>
    <t xml:space="preserve"> OVEN PANTRY 31.5x93"</t>
  </si>
  <si>
    <t xml:space="preserve"> OVEN PANTRY 31.5x96"</t>
  </si>
  <si>
    <t xml:space="preserve"> REFRIGERATOR PANEL WITHOUT FILLER 96X24"</t>
  </si>
  <si>
    <t>PRICES ARE SUBJUCT TO CHANGE WITHOU NOTICE.*** ITEMS WITHOUT PRICE IS NOT AVAILABLE.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</si>
</sst>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9"/>
      <color indexed="63"/>
      <name val="Aria"/>
      <family val="0"/>
    </font>
    <font>
      <b/>
      <sz val="9"/>
      <color indexed="8"/>
      <name val="Aria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44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b/>
      <sz val="24"/>
      <color indexed="63"/>
      <name val="Arial"/>
      <family val="2"/>
    </font>
    <font>
      <b/>
      <sz val="16"/>
      <color indexed="8"/>
      <name val="Calibri"/>
      <family val="2"/>
    </font>
    <font>
      <sz val="11"/>
      <color indexed="27"/>
      <name val="Calibri"/>
      <family val="2"/>
    </font>
    <font>
      <sz val="11"/>
      <color indexed="43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23232"/>
      <name val="Arial"/>
      <family val="2"/>
    </font>
    <font>
      <b/>
      <sz val="9"/>
      <color rgb="FF323232"/>
      <name val="Aria"/>
      <family val="0"/>
    </font>
    <font>
      <b/>
      <sz val="9"/>
      <color theme="1"/>
      <name val="Aria"/>
      <family val="0"/>
    </font>
    <font>
      <b/>
      <sz val="14"/>
      <color theme="1"/>
      <name val="Calibri"/>
      <family val="2"/>
    </font>
    <font>
      <sz val="14"/>
      <color theme="4" tint="0.5999900102615356"/>
      <name val="Arial"/>
      <family val="2"/>
    </font>
    <font>
      <b/>
      <sz val="12"/>
      <color theme="1"/>
      <name val="Calibri"/>
      <family val="2"/>
    </font>
    <font>
      <sz val="11"/>
      <color rgb="FF323232"/>
      <name val="Calibri"/>
      <family val="2"/>
    </font>
    <font>
      <b/>
      <sz val="24"/>
      <color rgb="FF323232"/>
      <name val="Arial"/>
      <family val="2"/>
    </font>
    <font>
      <b/>
      <sz val="16"/>
      <color theme="1"/>
      <name val="Calibri"/>
      <family val="2"/>
    </font>
    <font>
      <sz val="11"/>
      <color theme="4" tint="0.7999799847602844"/>
      <name val="Calibri"/>
      <family val="2"/>
    </font>
    <font>
      <sz val="11"/>
      <color theme="7" tint="0.39998000860214233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57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58" fillId="0" borderId="0" xfId="0" applyNumberFormat="1" applyFont="1" applyBorder="1" applyAlignment="1">
      <alignment horizontal="center"/>
    </xf>
    <xf numFmtId="10" fontId="59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60" fillId="0" borderId="0" xfId="0" applyFont="1" applyAlignment="1">
      <alignment horizontal="center"/>
    </xf>
    <xf numFmtId="9" fontId="61" fillId="0" borderId="0" xfId="0" applyNumberFormat="1" applyFont="1" applyAlignment="1">
      <alignment horizontal="center"/>
    </xf>
    <xf numFmtId="0" fontId="0" fillId="13" borderId="0" xfId="0" applyFill="1" applyAlignment="1">
      <alignment/>
    </xf>
    <xf numFmtId="0" fontId="0" fillId="10" borderId="0" xfId="0" applyFill="1" applyAlignment="1">
      <alignment/>
    </xf>
    <xf numFmtId="0" fontId="55" fillId="17" borderId="0" xfId="0" applyFont="1" applyFill="1" applyAlignment="1">
      <alignment/>
    </xf>
    <xf numFmtId="0" fontId="62" fillId="17" borderId="0" xfId="0" applyFont="1" applyFill="1" applyAlignment="1">
      <alignment/>
    </xf>
    <xf numFmtId="0" fontId="30" fillId="17" borderId="0" xfId="0" applyFont="1" applyFill="1" applyAlignment="1">
      <alignment/>
    </xf>
    <xf numFmtId="0" fontId="62" fillId="0" borderId="0" xfId="0" applyNumberFormat="1" applyFont="1" applyAlignment="1">
      <alignment horizontal="center"/>
    </xf>
    <xf numFmtId="49" fontId="63" fillId="0" borderId="0" xfId="0" applyNumberFormat="1" applyFont="1" applyAlignment="1">
      <alignment/>
    </xf>
    <xf numFmtId="0" fontId="57" fillId="0" borderId="0" xfId="0" applyNumberFormat="1" applyFont="1" applyAlignment="1">
      <alignment/>
    </xf>
    <xf numFmtId="0" fontId="59" fillId="0" borderId="0" xfId="0" applyNumberFormat="1" applyFont="1" applyAlignment="1">
      <alignment/>
    </xf>
    <xf numFmtId="49" fontId="5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60" fillId="0" borderId="0" xfId="0" applyFont="1" applyAlignment="1" applyProtection="1">
      <alignment horizontal="right"/>
      <protection/>
    </xf>
    <xf numFmtId="49" fontId="57" fillId="0" borderId="0" xfId="0" applyNumberFormat="1" applyFont="1" applyAlignment="1" applyProtection="1">
      <alignment/>
      <protection/>
    </xf>
    <xf numFmtId="49" fontId="64" fillId="0" borderId="0" xfId="0" applyNumberFormat="1" applyFont="1" applyAlignment="1" applyProtection="1">
      <alignment horizontal="right"/>
      <protection/>
    </xf>
    <xf numFmtId="164" fontId="65" fillId="0" borderId="0" xfId="0" applyNumberFormat="1" applyFont="1" applyAlignment="1" applyProtection="1">
      <alignment/>
      <protection/>
    </xf>
    <xf numFmtId="0" fontId="60" fillId="0" borderId="0" xfId="0" applyFont="1" applyAlignment="1" applyProtection="1">
      <alignment horizontal="center"/>
      <protection/>
    </xf>
    <xf numFmtId="0" fontId="60" fillId="33" borderId="0" xfId="0" applyNumberFormat="1" applyFont="1" applyFill="1" applyAlignment="1" applyProtection="1">
      <alignment horizontal="center"/>
      <protection/>
    </xf>
    <xf numFmtId="0" fontId="66" fillId="17" borderId="0" xfId="0" applyFont="1" applyFill="1" applyAlignment="1" applyProtection="1">
      <alignment/>
      <protection/>
    </xf>
    <xf numFmtId="164" fontId="0" fillId="17" borderId="0" xfId="0" applyNumberFormat="1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67" fillId="17" borderId="0" xfId="0" applyFont="1" applyFill="1" applyAlignment="1" applyProtection="1">
      <alignment/>
      <protection/>
    </xf>
    <xf numFmtId="49" fontId="63" fillId="0" borderId="0" xfId="0" applyNumberFormat="1" applyFont="1" applyAlignment="1" applyProtection="1">
      <alignment/>
      <protection/>
    </xf>
    <xf numFmtId="0" fontId="55" fillId="17" borderId="0" xfId="0" applyFont="1" applyFill="1" applyAlignment="1" applyProtection="1">
      <alignment/>
      <protection/>
    </xf>
    <xf numFmtId="10" fontId="60" fillId="34" borderId="0" xfId="60" applyNumberFormat="1" applyFont="1" applyFill="1" applyAlignment="1" applyProtection="1">
      <alignment horizontal="right"/>
      <protection locked="0"/>
    </xf>
    <xf numFmtId="9" fontId="60" fillId="34" borderId="0" xfId="0" applyNumberFormat="1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59" fillId="0" borderId="0" xfId="0" applyFont="1" applyFill="1" applyBorder="1" applyAlignment="1">
      <alignment horizontal="center"/>
    </xf>
    <xf numFmtId="49" fontId="63" fillId="0" borderId="0" xfId="0" applyNumberFormat="1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Border="1" applyAlignment="1">
      <alignment/>
    </xf>
    <xf numFmtId="0" fontId="55" fillId="0" borderId="0" xfId="0" applyFont="1" applyBorder="1" applyAlignment="1">
      <alignment/>
    </xf>
    <xf numFmtId="49" fontId="57" fillId="0" borderId="10" xfId="0" applyNumberFormat="1" applyFont="1" applyBorder="1" applyAlignment="1">
      <alignment/>
    </xf>
    <xf numFmtId="0" fontId="59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Alignment="1">
      <alignment/>
    </xf>
    <xf numFmtId="164" fontId="68" fillId="0" borderId="0" xfId="0" applyNumberFormat="1" applyFont="1" applyAlignment="1" applyProtection="1">
      <alignment/>
      <protection/>
    </xf>
    <xf numFmtId="0" fontId="37" fillId="35" borderId="0" xfId="0" applyNumberFormat="1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zoomScalePageLayoutView="0" workbookViewId="0" topLeftCell="A1">
      <pane xSplit="6" ySplit="4" topLeftCell="G14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44" sqref="A44"/>
    </sheetView>
  </sheetViews>
  <sheetFormatPr defaultColWidth="9.140625" defaultRowHeight="15"/>
  <cols>
    <col min="1" max="1" width="12.00390625" style="2" customWidth="1"/>
    <col min="2" max="2" width="14.421875" style="2" customWidth="1"/>
    <col min="3" max="3" width="45.7109375" style="0" customWidth="1"/>
    <col min="4" max="4" width="16.28125" style="5" customWidth="1"/>
    <col min="5" max="5" width="15.8515625" style="5" customWidth="1"/>
    <col min="6" max="6" width="16.57421875" style="5" customWidth="1"/>
    <col min="7" max="7" width="14.140625" style="5" customWidth="1"/>
    <col min="8" max="8" width="14.57421875" style="0" customWidth="1"/>
  </cols>
  <sheetData>
    <row r="1" spans="1:8" ht="18">
      <c r="A1" s="16" t="s">
        <v>553</v>
      </c>
      <c r="B1" s="37"/>
      <c r="C1" s="24" t="s">
        <v>24</v>
      </c>
      <c r="D1" s="51">
        <f>Data!A1</f>
        <v>0</v>
      </c>
      <c r="E1" s="51">
        <f>Data!B1</f>
        <v>0</v>
      </c>
      <c r="F1" s="51">
        <f>Data!C1</f>
        <v>0</v>
      </c>
      <c r="G1" s="51">
        <f>Data!D1</f>
        <v>0</v>
      </c>
      <c r="H1" s="51">
        <f>Data!E1</f>
        <v>0</v>
      </c>
    </row>
    <row r="2" spans="1:8" ht="18">
      <c r="A2" s="9" t="s">
        <v>551</v>
      </c>
      <c r="B2" s="36">
        <v>0</v>
      </c>
      <c r="C2" s="25"/>
      <c r="D2" s="51">
        <f>D1*'Prices Calculation'!$B2</f>
        <v>0</v>
      </c>
      <c r="E2" s="51">
        <f>E1*'Prices Calculation'!$B2</f>
        <v>0</v>
      </c>
      <c r="F2" s="51">
        <f>F1*'Prices Calculation'!$B2</f>
        <v>0</v>
      </c>
      <c r="G2" s="51">
        <f>G1*'Prices Calculation'!$B2</f>
        <v>0</v>
      </c>
      <c r="H2" s="51">
        <f>H1*'Prices Calculation'!$B2</f>
        <v>0</v>
      </c>
    </row>
    <row r="3" spans="2:8" ht="30">
      <c r="B3" s="10">
        <f>1-B1</f>
        <v>1</v>
      </c>
      <c r="C3" s="26" t="s">
        <v>552</v>
      </c>
      <c r="D3" s="27">
        <f>D1+D2</f>
        <v>0</v>
      </c>
      <c r="E3" s="27">
        <f>E1+E2</f>
        <v>0</v>
      </c>
      <c r="F3" s="27">
        <f>F2+F1</f>
        <v>0</v>
      </c>
      <c r="G3" s="27">
        <f>G1+G2</f>
        <v>0</v>
      </c>
      <c r="H3" s="27">
        <f>H1+H2</f>
        <v>0</v>
      </c>
    </row>
    <row r="4" spans="1:8" ht="18">
      <c r="A4" s="9" t="s">
        <v>546</v>
      </c>
      <c r="B4" s="9" t="s">
        <v>0</v>
      </c>
      <c r="C4" s="28" t="s">
        <v>1</v>
      </c>
      <c r="D4" s="29" t="s">
        <v>7</v>
      </c>
      <c r="E4" s="29" t="s">
        <v>606</v>
      </c>
      <c r="F4" s="29" t="s">
        <v>604</v>
      </c>
      <c r="G4" s="29" t="s">
        <v>605</v>
      </c>
      <c r="H4" s="29" t="s">
        <v>607</v>
      </c>
    </row>
    <row r="5" spans="1:8" ht="15.75">
      <c r="A5" s="39"/>
      <c r="B5" s="14" t="s">
        <v>524</v>
      </c>
      <c r="C5" s="30"/>
      <c r="D5" s="31"/>
      <c r="E5" s="31"/>
      <c r="F5" s="31"/>
      <c r="G5" s="31"/>
      <c r="H5" s="31"/>
    </row>
    <row r="6" spans="1:8" ht="14.25">
      <c r="A6" s="38"/>
      <c r="B6" t="s">
        <v>33</v>
      </c>
      <c r="C6" s="22" t="s">
        <v>265</v>
      </c>
      <c r="D6" s="23">
        <f>_xlfn.IFERROR(VLOOKUP('Prices Calculation'!$B6,'Listing Prices'!B:G,3,)*'Prices Calculation'!$B$3,"")</f>
        <v>183.34</v>
      </c>
      <c r="E6" s="23">
        <f>_xlfn.IFERROR(VLOOKUP('Prices Calculation'!$B6,'Listing Prices'!B:H,4,)*'Prices Calculation'!$B$3,"")</f>
        <v>188.84</v>
      </c>
      <c r="F6" s="23">
        <f>_xlfn.IFERROR(VLOOKUP('Prices Calculation'!$B6,'Listing Prices'!B:H,5,)*'Prices Calculation'!$B$3,"")</f>
        <v>192.63</v>
      </c>
      <c r="G6" s="23">
        <f>_xlfn.IFERROR(VLOOKUP('Prices Calculation'!$B6,'Listing Prices'!B:H,6,)*'Prices Calculation'!$B$3,"")</f>
        <v>202.26</v>
      </c>
      <c r="H6" s="23">
        <f>_xlfn.IFERROR(VLOOKUP('Prices Calculation'!$B6,'Listing Prices'!B:H,7,)*'Prices Calculation'!$B$3,"")</f>
        <v>0</v>
      </c>
    </row>
    <row r="7" spans="1:8" ht="14.25">
      <c r="A7" s="38"/>
      <c r="B7" t="s">
        <v>34</v>
      </c>
      <c r="C7" s="22" t="s">
        <v>266</v>
      </c>
      <c r="D7" s="23">
        <f>_xlfn.IFERROR(VLOOKUP('Prices Calculation'!$B7,'Listing Prices'!B:G,3,)*'Prices Calculation'!$B$3,"")</f>
        <v>231.44</v>
      </c>
      <c r="E7" s="23">
        <f>_xlfn.IFERROR(VLOOKUP('Prices Calculation'!$B7,'Listing Prices'!B:H,4,)*'Prices Calculation'!$B$3,"")</f>
        <v>238.38</v>
      </c>
      <c r="F7" s="23">
        <f>_xlfn.IFERROR(VLOOKUP('Prices Calculation'!$B7,'Listing Prices'!B:H,5,)*'Prices Calculation'!$B$3,"")</f>
        <v>243.13</v>
      </c>
      <c r="G7" s="23">
        <f>_xlfn.IFERROR(VLOOKUP('Prices Calculation'!$B7,'Listing Prices'!B:H,6,)*'Prices Calculation'!$B$3,"")</f>
        <v>255.29</v>
      </c>
      <c r="H7" s="23">
        <f>_xlfn.IFERROR(VLOOKUP('Prices Calculation'!$B7,'Listing Prices'!B:H,7,)*'Prices Calculation'!$B$3,"")</f>
        <v>201.26</v>
      </c>
    </row>
    <row r="8" spans="1:8" ht="14.25">
      <c r="A8" s="38"/>
      <c r="B8" t="s">
        <v>35</v>
      </c>
      <c r="C8" s="22" t="s">
        <v>267</v>
      </c>
      <c r="D8" s="23">
        <f>_xlfn.IFERROR(VLOOKUP('Prices Calculation'!$B8,'Listing Prices'!B:G,3,)*'Prices Calculation'!$B$3,"")</f>
        <v>268.51</v>
      </c>
      <c r="E8" s="23">
        <f>_xlfn.IFERROR(VLOOKUP('Prices Calculation'!$B8,'Listing Prices'!B:H,4,)*'Prices Calculation'!$B$3,"")</f>
        <v>276.57</v>
      </c>
      <c r="F8" s="23">
        <f>_xlfn.IFERROR(VLOOKUP('Prices Calculation'!$B8,'Listing Prices'!B:H,5,)*'Prices Calculation'!$B$3,"")</f>
        <v>282.1</v>
      </c>
      <c r="G8" s="23">
        <f>_xlfn.IFERROR(VLOOKUP('Prices Calculation'!$B8,'Listing Prices'!B:H,6,)*'Prices Calculation'!$B$3,"")</f>
        <v>296.2</v>
      </c>
      <c r="H8" s="23">
        <f>_xlfn.IFERROR(VLOOKUP('Prices Calculation'!$B8,'Listing Prices'!B:H,7,)*'Prices Calculation'!$B$3,"")</f>
        <v>233.49</v>
      </c>
    </row>
    <row r="9" spans="1:8" ht="14.25">
      <c r="A9" s="38"/>
      <c r="B9" t="s">
        <v>36</v>
      </c>
      <c r="C9" s="22" t="s">
        <v>268</v>
      </c>
      <c r="D9" s="23">
        <f>_xlfn.IFERROR(VLOOKUP('Prices Calculation'!$B9,'Listing Prices'!B:G,3,)*'Prices Calculation'!$B$3,"")</f>
        <v>293.01</v>
      </c>
      <c r="E9" s="23">
        <f>_xlfn.IFERROR(VLOOKUP('Prices Calculation'!$B9,'Listing Prices'!B:H,4,)*'Prices Calculation'!$B$3,"")</f>
        <v>301.8</v>
      </c>
      <c r="F9" s="23">
        <f>_xlfn.IFERROR(VLOOKUP('Prices Calculation'!$B9,'Listing Prices'!B:H,5,)*'Prices Calculation'!$B$3,"")</f>
        <v>307.82</v>
      </c>
      <c r="G9" s="23">
        <f>_xlfn.IFERROR(VLOOKUP('Prices Calculation'!$B9,'Listing Prices'!B:H,6,)*'Prices Calculation'!$B$3,"")</f>
        <v>323.22</v>
      </c>
      <c r="H9" s="23">
        <f>_xlfn.IFERROR(VLOOKUP('Prices Calculation'!$B9,'Listing Prices'!B:H,7,)*'Prices Calculation'!$B$3,"")</f>
        <v>254.8</v>
      </c>
    </row>
    <row r="10" spans="1:8" ht="14.25">
      <c r="A10" s="38"/>
      <c r="B10" t="s">
        <v>37</v>
      </c>
      <c r="C10" s="22" t="s">
        <v>269</v>
      </c>
      <c r="D10" s="23">
        <f>_xlfn.IFERROR(VLOOKUP('Prices Calculation'!$B10,'Listing Prices'!B:G,3,)*'Prices Calculation'!$B$3,"")</f>
        <v>329.32</v>
      </c>
      <c r="E10" s="23">
        <f>_xlfn.IFERROR(VLOOKUP('Prices Calculation'!$B10,'Listing Prices'!B:H,4,)*'Prices Calculation'!$B$3,"")</f>
        <v>339.2</v>
      </c>
      <c r="F10" s="23">
        <f>_xlfn.IFERROR(VLOOKUP('Prices Calculation'!$B10,'Listing Prices'!B:H,5,)*'Prices Calculation'!$B$3,"")</f>
        <v>345.97</v>
      </c>
      <c r="G10" s="23">
        <f>_xlfn.IFERROR(VLOOKUP('Prices Calculation'!$B10,'Listing Prices'!B:H,6,)*'Prices Calculation'!$B$3,"")</f>
        <v>363.27</v>
      </c>
      <c r="H10" s="23">
        <f>_xlfn.IFERROR(VLOOKUP('Prices Calculation'!$B10,'Listing Prices'!B:H,7,)*'Prices Calculation'!$B$3,"")</f>
        <v>286.4</v>
      </c>
    </row>
    <row r="11" spans="1:8" ht="14.25">
      <c r="A11" s="38"/>
      <c r="B11" t="s">
        <v>38</v>
      </c>
      <c r="C11" s="22" t="s">
        <v>270</v>
      </c>
      <c r="D11" s="23">
        <f>_xlfn.IFERROR(VLOOKUP('Prices Calculation'!$B11,'Listing Prices'!B:G,3,)*'Prices Calculation'!$B$3,"")</f>
        <v>365.95</v>
      </c>
      <c r="E11" s="23">
        <f>_xlfn.IFERROR(VLOOKUP('Prices Calculation'!$B11,'Listing Prices'!B:H,4,)*'Prices Calculation'!$B$3,"")</f>
        <v>376.93</v>
      </c>
      <c r="F11" s="23">
        <f>_xlfn.IFERROR(VLOOKUP('Prices Calculation'!$B11,'Listing Prices'!B:H,5,)*'Prices Calculation'!$B$3,"")</f>
        <v>384.48</v>
      </c>
      <c r="G11" s="23">
        <f>_xlfn.IFERROR(VLOOKUP('Prices Calculation'!$B11,'Listing Prices'!B:H,6,)*'Prices Calculation'!$B$3,"")</f>
        <v>403.71</v>
      </c>
      <c r="H11" s="23">
        <f>_xlfn.IFERROR(VLOOKUP('Prices Calculation'!$B11,'Listing Prices'!B:H,7,)*'Prices Calculation'!$B$3,"")</f>
        <v>318.26</v>
      </c>
    </row>
    <row r="12" spans="1:8" ht="14.25">
      <c r="A12" s="38"/>
      <c r="B12" t="s">
        <v>39</v>
      </c>
      <c r="C12" s="22" t="s">
        <v>271</v>
      </c>
      <c r="D12" s="23">
        <f>_xlfn.IFERROR(VLOOKUP('Prices Calculation'!$B12,'Listing Prices'!B:G,3,)*'Prices Calculation'!$B$3,"")</f>
        <v>427.13</v>
      </c>
      <c r="E12" s="23">
        <f>_xlfn.IFERROR(VLOOKUP('Prices Calculation'!$B12,'Listing Prices'!B:H,4,)*'Prices Calculation'!$B$3,"")</f>
        <v>439.94</v>
      </c>
      <c r="F12" s="23">
        <f>_xlfn.IFERROR(VLOOKUP('Prices Calculation'!$B12,'Listing Prices'!B:H,5,)*'Prices Calculation'!$B$3,"")</f>
        <v>448.75</v>
      </c>
      <c r="G12" s="23">
        <f>_xlfn.IFERROR(VLOOKUP('Prices Calculation'!$B12,'Listing Prices'!B:H,6,)*'Prices Calculation'!$B$3,"")</f>
        <v>471.18</v>
      </c>
      <c r="H12" s="23">
        <f>_xlfn.IFERROR(VLOOKUP('Prices Calculation'!$B12,'Listing Prices'!B:H,7,)*'Prices Calculation'!$B$3,"")</f>
        <v>371.45</v>
      </c>
    </row>
    <row r="13" spans="1:8" ht="14.25">
      <c r="A13" s="38"/>
      <c r="B13" t="s">
        <v>40</v>
      </c>
      <c r="C13" s="22" t="s">
        <v>272</v>
      </c>
      <c r="D13" s="23">
        <f>_xlfn.IFERROR(VLOOKUP('Prices Calculation'!$B13,'Listing Prices'!B:G,3,)*'Prices Calculation'!$B$3,"")</f>
        <v>488.1</v>
      </c>
      <c r="E13" s="23">
        <f>_xlfn.IFERROR(VLOOKUP('Prices Calculation'!$B13,'Listing Prices'!B:H,4,)*'Prices Calculation'!$B$3,"")</f>
        <v>502.74</v>
      </c>
      <c r="F13" s="23">
        <f>_xlfn.IFERROR(VLOOKUP('Prices Calculation'!$B13,'Listing Prices'!B:H,5,)*'Prices Calculation'!$B$3,"")</f>
        <v>512.8</v>
      </c>
      <c r="G13" s="23">
        <f>_xlfn.IFERROR(VLOOKUP('Prices Calculation'!$B13,'Listing Prices'!B:H,6,)*'Prices Calculation'!$B$3,"")</f>
        <v>538.44</v>
      </c>
      <c r="H13" s="23">
        <f>_xlfn.IFERROR(VLOOKUP('Prices Calculation'!$B13,'Listing Prices'!B:H,7,)*'Prices Calculation'!$B$3,"")</f>
        <v>424.5</v>
      </c>
    </row>
    <row r="14" spans="1:8" ht="14.25">
      <c r="A14" s="38"/>
      <c r="B14" t="s">
        <v>41</v>
      </c>
      <c r="C14" s="22" t="s">
        <v>273</v>
      </c>
      <c r="D14" s="23">
        <f>_xlfn.IFERROR(VLOOKUP('Prices Calculation'!$B14,'Listing Prices'!B:G,3,)*'Prices Calculation'!$B$3,"")</f>
        <v>513.41</v>
      </c>
      <c r="E14" s="23">
        <f>_xlfn.IFERROR(VLOOKUP('Prices Calculation'!$B14,'Listing Prices'!B:H,4,)*'Prices Calculation'!$B$3,"")</f>
        <v>528.81</v>
      </c>
      <c r="F14" s="23">
        <f>_xlfn.IFERROR(VLOOKUP('Prices Calculation'!$B14,'Listing Prices'!B:H,5,)*'Prices Calculation'!$B$3,"")</f>
        <v>539.39</v>
      </c>
      <c r="G14" s="23">
        <f>_xlfn.IFERROR(VLOOKUP('Prices Calculation'!$B14,'Listing Prices'!B:H,6,)*'Prices Calculation'!$B$3,"")</f>
        <v>566.35</v>
      </c>
      <c r="H14" s="23">
        <f>_xlfn.IFERROR(VLOOKUP('Prices Calculation'!$B14,'Listing Prices'!B:H,7,)*'Prices Calculation'!$B$3,"")</f>
        <v>446.52</v>
      </c>
    </row>
    <row r="15" spans="1:8" ht="14.25">
      <c r="A15" s="38"/>
      <c r="B15" t="s">
        <v>42</v>
      </c>
      <c r="C15" s="22" t="s">
        <v>274</v>
      </c>
      <c r="D15" s="23">
        <f>_xlfn.IFERROR(VLOOKUP('Prices Calculation'!$B15,'Listing Prices'!B:G,3,)*'Prices Calculation'!$B$3,"")</f>
        <v>537.16</v>
      </c>
      <c r="E15" s="23">
        <f>_xlfn.IFERROR(VLOOKUP('Prices Calculation'!$B15,'Listing Prices'!B:H,4,)*'Prices Calculation'!$B$3,"")</f>
        <v>553.27</v>
      </c>
      <c r="F15" s="23">
        <f>_xlfn.IFERROR(VLOOKUP('Prices Calculation'!$B15,'Listing Prices'!B:H,5,)*'Prices Calculation'!$B$3,"")</f>
        <v>564.36</v>
      </c>
      <c r="G15" s="23">
        <f>_xlfn.IFERROR(VLOOKUP('Prices Calculation'!$B15,'Listing Prices'!B:H,6,)*'Prices Calculation'!$B$3,"")</f>
        <v>592.57</v>
      </c>
      <c r="H15" s="23">
        <f>_xlfn.IFERROR(VLOOKUP('Prices Calculation'!$B15,'Listing Prices'!B:H,7,)*'Prices Calculation'!$B$3,"")</f>
        <v>467.15</v>
      </c>
    </row>
    <row r="16" spans="1:8" ht="14.25">
      <c r="A16" s="38"/>
      <c r="B16" t="s">
        <v>43</v>
      </c>
      <c r="C16" s="22" t="s">
        <v>275</v>
      </c>
      <c r="D16" s="23">
        <f>_xlfn.IFERROR(VLOOKUP('Prices Calculation'!$B16,'Listing Prices'!B:G,3,)*'Prices Calculation'!$B$3,"")</f>
        <v>585.72</v>
      </c>
      <c r="E16" s="23">
        <f>_xlfn.IFERROR(VLOOKUP('Prices Calculation'!$B16,'Listing Prices'!B:H,4,)*'Prices Calculation'!$B$3,"")</f>
        <v>603.29</v>
      </c>
      <c r="F16" s="23">
        <f>_xlfn.IFERROR(VLOOKUP('Prices Calculation'!$B16,'Listing Prices'!B:H,5,)*'Prices Calculation'!$B$3,"")</f>
        <v>615.35</v>
      </c>
      <c r="G16" s="23">
        <f>_xlfn.IFERROR(VLOOKUP('Prices Calculation'!$B16,'Listing Prices'!B:H,6,)*'Prices Calculation'!$B$3,"")</f>
        <v>646.12</v>
      </c>
      <c r="H16" s="23">
        <f>_xlfn.IFERROR(VLOOKUP('Prices Calculation'!$B16,'Listing Prices'!B:H,7,)*'Prices Calculation'!$B$3,"")</f>
        <v>509.37</v>
      </c>
    </row>
    <row r="17" spans="1:8" ht="14.25">
      <c r="A17" s="38"/>
      <c r="B17" t="s">
        <v>44</v>
      </c>
      <c r="C17" s="22" t="s">
        <v>276</v>
      </c>
      <c r="D17" s="23">
        <f>_xlfn.IFERROR(VLOOKUP('Prices Calculation'!$B17,'Listing Prices'!B:G,3,)*'Prices Calculation'!$B$3,"")</f>
        <v>506.66</v>
      </c>
      <c r="E17" s="23">
        <f>_xlfn.IFERROR(VLOOKUP('Prices Calculation'!$B17,'Listing Prices'!B:H,4,)*'Prices Calculation'!$B$3,"")</f>
        <v>521.86</v>
      </c>
      <c r="F17" s="23">
        <f>_xlfn.IFERROR(VLOOKUP('Prices Calculation'!$B17,'Listing Prices'!B:H,5,)*'Prices Calculation'!$B$3,"")</f>
        <v>532.3</v>
      </c>
      <c r="G17" s="23">
        <f>_xlfn.IFERROR(VLOOKUP('Prices Calculation'!$B17,'Listing Prices'!B:H,6,)*'Prices Calculation'!$B$3,"")</f>
        <v>558.92</v>
      </c>
      <c r="H17" s="23">
        <f>_xlfn.IFERROR(VLOOKUP('Prices Calculation'!$B17,'Listing Prices'!B:H,7,)*'Prices Calculation'!$B$3,"")</f>
        <v>440.61</v>
      </c>
    </row>
    <row r="18" spans="1:8" ht="14.25">
      <c r="A18" s="38"/>
      <c r="B18" t="s">
        <v>45</v>
      </c>
      <c r="C18" s="22" t="s">
        <v>277</v>
      </c>
      <c r="D18" s="23">
        <f>_xlfn.IFERROR(VLOOKUP('Prices Calculation'!$B18,'Listing Prices'!B:G,3,)*'Prices Calculation'!$B$3,"")</f>
        <v>574.33</v>
      </c>
      <c r="E18" s="23">
        <f>_xlfn.IFERROR(VLOOKUP('Prices Calculation'!$B18,'Listing Prices'!B:H,4,)*'Prices Calculation'!$B$3,"")</f>
        <v>591.56</v>
      </c>
      <c r="F18" s="23">
        <f>_xlfn.IFERROR(VLOOKUP('Prices Calculation'!$B18,'Listing Prices'!B:H,5,)*'Prices Calculation'!$B$3,"")</f>
        <v>603.39</v>
      </c>
      <c r="G18" s="23">
        <f>_xlfn.IFERROR(VLOOKUP('Prices Calculation'!$B18,'Listing Prices'!B:H,6,)*'Prices Calculation'!$B$3,"")</f>
        <v>633.56</v>
      </c>
      <c r="H18" s="23">
        <f>_xlfn.IFERROR(VLOOKUP('Prices Calculation'!$B18,'Listing Prices'!B:H,7,)*'Prices Calculation'!$B$3,"")</f>
        <v>499.49</v>
      </c>
    </row>
    <row r="19" spans="1:8" ht="14.25">
      <c r="A19" s="38"/>
      <c r="B19" t="s">
        <v>52</v>
      </c>
      <c r="C19" s="22" t="s">
        <v>510</v>
      </c>
      <c r="D19" s="23">
        <f>_xlfn.IFERROR(VLOOKUP('Prices Calculation'!$B19,'Listing Prices'!B:G,3,)*'Prices Calculation'!$B$3,"")</f>
        <v>625.91</v>
      </c>
      <c r="E19" s="23">
        <f>_xlfn.IFERROR(VLOOKUP('Prices Calculation'!$B19,'Listing Prices'!B:H,4,)*'Prices Calculation'!$B$3,"")</f>
        <v>644.69</v>
      </c>
      <c r="F19" s="23">
        <f>_xlfn.IFERROR(VLOOKUP('Prices Calculation'!$B19,'Listing Prices'!B:H,5,)*'Prices Calculation'!$B$3,"")</f>
        <v>664.72</v>
      </c>
      <c r="G19" s="23">
        <f>_xlfn.IFERROR(VLOOKUP('Prices Calculation'!$B19,'Listing Prices'!B:H,6,)*'Prices Calculation'!$B$3,"")</f>
        <v>697.95</v>
      </c>
      <c r="H19" s="23">
        <f>_xlfn.IFERROR(VLOOKUP('Prices Calculation'!$B19,'Listing Prices'!B:H,7,)*'Prices Calculation'!$B$3,"")</f>
        <v>534.38</v>
      </c>
    </row>
    <row r="20" spans="1:8" ht="14.25">
      <c r="A20" s="38"/>
      <c r="B20" t="s">
        <v>53</v>
      </c>
      <c r="C20" s="22" t="s">
        <v>283</v>
      </c>
      <c r="D20" s="23">
        <f>_xlfn.IFERROR(VLOOKUP('Prices Calculation'!$B20,'Listing Prices'!B:G,3,)*'Prices Calculation'!$B$3,"")</f>
        <v>677.2</v>
      </c>
      <c r="E20" s="23">
        <f>_xlfn.IFERROR(VLOOKUP('Prices Calculation'!$B20,'Listing Prices'!B:H,4,)*'Prices Calculation'!$B$3,"")</f>
        <v>697.52</v>
      </c>
      <c r="F20" s="23">
        <f>_xlfn.IFERROR(VLOOKUP('Prices Calculation'!$B20,'Listing Prices'!B:H,5,)*'Prices Calculation'!$B$3,"")</f>
        <v>718.6</v>
      </c>
      <c r="G20" s="23">
        <f>_xlfn.IFERROR(VLOOKUP('Prices Calculation'!$B20,'Listing Prices'!B:H,6,)*'Prices Calculation'!$B$3,"")</f>
        <v>754.53</v>
      </c>
      <c r="H20" s="23">
        <f>_xlfn.IFERROR(VLOOKUP('Prices Calculation'!$B20,'Listing Prices'!B:H,7,)*'Prices Calculation'!$B$3,"")</f>
        <v>588.98</v>
      </c>
    </row>
    <row r="21" spans="1:8" ht="14.25">
      <c r="A21" s="38"/>
      <c r="B21" t="s">
        <v>58</v>
      </c>
      <c r="C21" s="22" t="s">
        <v>287</v>
      </c>
      <c r="D21" s="23">
        <f>_xlfn.IFERROR(VLOOKUP('Prices Calculation'!$B21,'Listing Prices'!B:G,3,)*'Prices Calculation'!$B$3,"")</f>
        <v>236.52</v>
      </c>
      <c r="E21" s="23">
        <f>_xlfn.IFERROR(VLOOKUP('Prices Calculation'!$B21,'Listing Prices'!B:H,4,)*'Prices Calculation'!$B$3,"")</f>
        <v>243.62</v>
      </c>
      <c r="F21" s="23">
        <f>_xlfn.IFERROR(VLOOKUP('Prices Calculation'!$B21,'Listing Prices'!B:H,5,)*'Prices Calculation'!$B$3,"")</f>
        <v>248.49</v>
      </c>
      <c r="G21" s="23">
        <f>_xlfn.IFERROR(VLOOKUP('Prices Calculation'!$B21,'Listing Prices'!B:H,6,)*'Prices Calculation'!$B$3,"")</f>
        <v>260.91</v>
      </c>
      <c r="H21" s="23">
        <f>_xlfn.IFERROR(VLOOKUP('Prices Calculation'!$B21,'Listing Prices'!B:H,7,)*'Prices Calculation'!$B$3,"")</f>
        <v>205.69</v>
      </c>
    </row>
    <row r="22" spans="1:8" ht="14.25">
      <c r="A22" s="38"/>
      <c r="B22" t="s">
        <v>59</v>
      </c>
      <c r="C22" s="22" t="s">
        <v>288</v>
      </c>
      <c r="D22" s="23">
        <f>_xlfn.IFERROR(VLOOKUP('Prices Calculation'!$B22,'Listing Prices'!B:G,3,)*'Prices Calculation'!$B$3,"")</f>
        <v>256.85</v>
      </c>
      <c r="E22" s="23">
        <f>_xlfn.IFERROR(VLOOKUP('Prices Calculation'!$B22,'Listing Prices'!B:H,4,)*'Prices Calculation'!$B$3,"")</f>
        <v>264.56</v>
      </c>
      <c r="F22" s="23">
        <f>_xlfn.IFERROR(VLOOKUP('Prices Calculation'!$B22,'Listing Prices'!B:H,5,)*'Prices Calculation'!$B$3,"")</f>
        <v>269.85</v>
      </c>
      <c r="G22" s="23">
        <f>_xlfn.IFERROR(VLOOKUP('Prices Calculation'!$B22,'Listing Prices'!B:H,6,)*'Prices Calculation'!$B$3,"")</f>
        <v>283.34</v>
      </c>
      <c r="H22" s="23">
        <f>_xlfn.IFERROR(VLOOKUP('Prices Calculation'!$B22,'Listing Prices'!B:H,7,)*'Prices Calculation'!$B$3,"")</f>
        <v>223.38</v>
      </c>
    </row>
    <row r="23" spans="1:8" ht="14.25">
      <c r="A23" s="38"/>
      <c r="B23" t="s">
        <v>589</v>
      </c>
      <c r="C23" s="22" t="s">
        <v>590</v>
      </c>
      <c r="D23" s="23">
        <f>_xlfn.IFERROR(VLOOKUP('Prices Calculation'!$B23,'Listing Prices'!B:G,3,)*'Prices Calculation'!$B$3,"")</f>
        <v>350.2</v>
      </c>
      <c r="E23" s="23">
        <f>_xlfn.IFERROR(VLOOKUP('Prices Calculation'!$B23,'Listing Prices'!B:H,4,)*'Prices Calculation'!$B$3,"")</f>
        <v>360.71</v>
      </c>
      <c r="F23" s="23">
        <f>_xlfn.IFERROR(VLOOKUP('Prices Calculation'!$B23,'Listing Prices'!B:H,5,)*'Prices Calculation'!$B$3,"")</f>
        <v>365.07</v>
      </c>
      <c r="G23" s="23">
        <f>_xlfn.IFERROR(VLOOKUP('Prices Calculation'!$B23,'Listing Prices'!B:H,6,)*'Prices Calculation'!$B$3,"")</f>
        <v>383.32</v>
      </c>
      <c r="H23" s="23">
        <f>_xlfn.IFERROR(VLOOKUP('Prices Calculation'!$B23,'Listing Prices'!B:H,7,)*'Prices Calculation'!$B$3,"")</f>
        <v>371.42</v>
      </c>
    </row>
    <row r="24" spans="1:8" ht="14.25">
      <c r="A24" s="38"/>
      <c r="B24" t="s">
        <v>55</v>
      </c>
      <c r="C24" s="22" t="s">
        <v>284</v>
      </c>
      <c r="D24" s="23">
        <f>_xlfn.IFERROR(VLOOKUP('Prices Calculation'!$B24,'Listing Prices'!B:G,3,)*'Prices Calculation'!$B$3,"")</f>
        <v>479.84</v>
      </c>
      <c r="E24" s="23">
        <f>_xlfn.IFERROR(VLOOKUP('Prices Calculation'!$B24,'Listing Prices'!B:H,4,)*'Prices Calculation'!$B$3,"")</f>
        <v>494.24</v>
      </c>
      <c r="F24" s="23">
        <f>_xlfn.IFERROR(VLOOKUP('Prices Calculation'!$B24,'Listing Prices'!B:H,5,)*'Prices Calculation'!$B$3,"")</f>
        <v>479.84</v>
      </c>
      <c r="G24" s="23">
        <f>_xlfn.IFERROR(VLOOKUP('Prices Calculation'!$B24,'Listing Prices'!B:H,6,)*'Prices Calculation'!$B$3,"")</f>
        <v>503.83</v>
      </c>
      <c r="H24" s="23">
        <f>_xlfn.IFERROR(VLOOKUP('Prices Calculation'!$B24,'Listing Prices'!B:H,7,)*'Prices Calculation'!$B$3,"")</f>
        <v>469.49</v>
      </c>
    </row>
    <row r="25" spans="1:8" ht="14.25">
      <c r="A25" s="38"/>
      <c r="B25" t="s">
        <v>47</v>
      </c>
      <c r="C25" s="22" t="s">
        <v>279</v>
      </c>
      <c r="D25" s="23">
        <f>_xlfn.IFERROR(VLOOKUP('Prices Calculation'!$B25,'Listing Prices'!B:G,3,)*'Prices Calculation'!$B$3,"")</f>
        <v>471.8</v>
      </c>
      <c r="E25" s="23">
        <f>_xlfn.IFERROR(VLOOKUP('Prices Calculation'!$B25,'Listing Prices'!B:H,4,)*'Prices Calculation'!$B$3,"")</f>
        <v>485.95</v>
      </c>
      <c r="F25" s="23">
        <f>_xlfn.IFERROR(VLOOKUP('Prices Calculation'!$B25,'Listing Prices'!B:H,5,)*'Prices Calculation'!$B$3,"")</f>
        <v>495.68</v>
      </c>
      <c r="G25" s="23">
        <f>_xlfn.IFERROR(VLOOKUP('Prices Calculation'!$B25,'Listing Prices'!B:H,6,)*'Prices Calculation'!$B$3,"")</f>
        <v>520.47</v>
      </c>
      <c r="H25" s="23">
        <f>_xlfn.IFERROR(VLOOKUP('Prices Calculation'!$B25,'Listing Prices'!B:H,7,)*'Prices Calculation'!$B$3,"")</f>
        <v>0</v>
      </c>
    </row>
    <row r="26" spans="1:8" ht="14.25">
      <c r="A26" s="38"/>
      <c r="B26" t="s">
        <v>49</v>
      </c>
      <c r="C26" s="22" t="s">
        <v>280</v>
      </c>
      <c r="D26" s="23">
        <f>_xlfn.IFERROR(VLOOKUP('Prices Calculation'!$B26,'Listing Prices'!B:G,3,)*'Prices Calculation'!$B$3,"")</f>
        <v>300.75</v>
      </c>
      <c r="E26" s="23">
        <f>_xlfn.IFERROR(VLOOKUP('Prices Calculation'!$B26,'Listing Prices'!B:H,4,)*'Prices Calculation'!$B$3,"")</f>
        <v>309.77</v>
      </c>
      <c r="F26" s="23">
        <f>_xlfn.IFERROR(VLOOKUP('Prices Calculation'!$B26,'Listing Prices'!B:H,5,)*'Prices Calculation'!$B$3,"")</f>
        <v>315.95</v>
      </c>
      <c r="G26" s="23">
        <f>_xlfn.IFERROR(VLOOKUP('Prices Calculation'!$B26,'Listing Prices'!B:H,6,)*'Prices Calculation'!$B$3,"")</f>
        <v>331.75</v>
      </c>
      <c r="H26" s="23">
        <f>_xlfn.IFERROR(VLOOKUP('Prices Calculation'!$B26,'Listing Prices'!B:H,7,)*'Prices Calculation'!$B$3,"")</f>
        <v>0</v>
      </c>
    </row>
    <row r="27" spans="1:8" ht="14.25">
      <c r="A27" s="38"/>
      <c r="B27" t="s">
        <v>67</v>
      </c>
      <c r="C27" s="22" t="s">
        <v>295</v>
      </c>
      <c r="D27" s="23">
        <f>_xlfn.IFERROR(VLOOKUP('Prices Calculation'!$B27,'Listing Prices'!B:G,3,)*'Prices Calculation'!$B$3,"")</f>
        <v>804.45</v>
      </c>
      <c r="E27" s="23">
        <f>_xlfn.IFERROR(VLOOKUP('Prices Calculation'!$B27,'Listing Prices'!B:H,4,)*'Prices Calculation'!$B$3,"")</f>
        <v>828.58</v>
      </c>
      <c r="F27" s="23">
        <f>_xlfn.IFERROR(VLOOKUP('Prices Calculation'!$B27,'Listing Prices'!B:H,5,)*'Prices Calculation'!$B$3,"")</f>
        <v>845.16</v>
      </c>
      <c r="G27" s="23">
        <f>_xlfn.IFERROR(VLOOKUP('Prices Calculation'!$B27,'Listing Prices'!B:H,6,)*'Prices Calculation'!$B$3,"")</f>
        <v>887.42</v>
      </c>
      <c r="H27" s="23">
        <f>_xlfn.IFERROR(VLOOKUP('Prices Calculation'!$B27,'Listing Prices'!B:H,7,)*'Prices Calculation'!$B$3,"")</f>
        <v>0</v>
      </c>
    </row>
    <row r="28" spans="1:8" ht="15.75">
      <c r="A28" s="38"/>
      <c r="B28" s="14" t="s">
        <v>528</v>
      </c>
      <c r="C28" s="32"/>
      <c r="D28" s="23">
        <f>_xlfn.IFERROR(VLOOKUP('Prices Calculation'!$B28,'Listing Prices'!B:G,3,)*'Prices Calculation'!$B$3,"")</f>
      </c>
      <c r="E28" s="23">
        <f>_xlfn.IFERROR(VLOOKUP('Prices Calculation'!$B28,'Listing Prices'!B:H,4,)*'Prices Calculation'!$B$3,"")</f>
      </c>
      <c r="F28" s="23">
        <f>_xlfn.IFERROR(VLOOKUP('Prices Calculation'!$B28,'Listing Prices'!B:H,5,)*'Prices Calculation'!$B$3,"")</f>
      </c>
      <c r="G28" s="23">
        <f>_xlfn.IFERROR(VLOOKUP('Prices Calculation'!$B28,'Listing Prices'!B:H,6,)*'Prices Calculation'!$B$3,"")</f>
      </c>
      <c r="H28" s="23">
        <f>_xlfn.IFERROR(VLOOKUP('Prices Calculation'!$B28,'Listing Prices'!B:H,7,)*'Prices Calculation'!$B$3,"")</f>
      </c>
    </row>
    <row r="29" spans="1:8" ht="14.25">
      <c r="A29" s="38"/>
      <c r="B29" t="s">
        <v>108</v>
      </c>
      <c r="C29" s="22" t="s">
        <v>329</v>
      </c>
      <c r="D29" s="23">
        <f>_xlfn.IFERROR(VLOOKUP('Prices Calculation'!$B29,'Listing Prices'!B:G,3,)*'Prices Calculation'!$B$3,"")</f>
        <v>365.95</v>
      </c>
      <c r="E29" s="23">
        <f>_xlfn.IFERROR(VLOOKUP('Prices Calculation'!$B29,'Listing Prices'!B:H,4,)*'Prices Calculation'!$B$3,"")</f>
        <v>376.93</v>
      </c>
      <c r="F29" s="23">
        <f>_xlfn.IFERROR(VLOOKUP('Prices Calculation'!$B29,'Listing Prices'!B:H,5,)*'Prices Calculation'!$B$3,"")</f>
        <v>384.48</v>
      </c>
      <c r="G29" s="23">
        <f>_xlfn.IFERROR(VLOOKUP('Prices Calculation'!$B29,'Listing Prices'!B:H,6,)*'Prices Calculation'!$B$3,"")</f>
        <v>403.71</v>
      </c>
      <c r="H29" s="23">
        <f>_xlfn.IFERROR(VLOOKUP('Prices Calculation'!$B29,'Listing Prices'!B:H,7,)*'Prices Calculation'!$B$3,"")</f>
        <v>318.28</v>
      </c>
    </row>
    <row r="30" spans="1:8" ht="14.25">
      <c r="A30" s="38"/>
      <c r="B30" t="s">
        <v>109</v>
      </c>
      <c r="C30" s="22" t="s">
        <v>330</v>
      </c>
      <c r="D30" s="23">
        <f>_xlfn.IFERROR(VLOOKUP('Prices Calculation'!$B30,'Listing Prices'!B:G,3,)*'Prices Calculation'!$B$3,"")</f>
        <v>427.13</v>
      </c>
      <c r="E30" s="23">
        <f>_xlfn.IFERROR(VLOOKUP('Prices Calculation'!$B30,'Listing Prices'!B:H,4,)*'Prices Calculation'!$B$3,"")</f>
        <v>439.94</v>
      </c>
      <c r="F30" s="23">
        <f>_xlfn.IFERROR(VLOOKUP('Prices Calculation'!$B30,'Listing Prices'!B:H,5,)*'Prices Calculation'!$B$3,"")</f>
        <v>448.75</v>
      </c>
      <c r="G30" s="23">
        <f>_xlfn.IFERROR(VLOOKUP('Prices Calculation'!$B30,'Listing Prices'!B:H,6,)*'Prices Calculation'!$B$3,"")</f>
        <v>471.18</v>
      </c>
      <c r="H30" s="23">
        <f>_xlfn.IFERROR(VLOOKUP('Prices Calculation'!$B30,'Listing Prices'!B:H,7,)*'Prices Calculation'!$B$3,"")</f>
        <v>0</v>
      </c>
    </row>
    <row r="31" spans="1:8" ht="14.25">
      <c r="A31" s="38"/>
      <c r="B31" t="s">
        <v>110</v>
      </c>
      <c r="C31" s="22" t="s">
        <v>331</v>
      </c>
      <c r="D31" s="23">
        <f>_xlfn.IFERROR(VLOOKUP('Prices Calculation'!$B31,'Listing Prices'!B:G,3,)*'Prices Calculation'!$B$3,"")</f>
        <v>441.33</v>
      </c>
      <c r="E31" s="23">
        <f>_xlfn.IFERROR(VLOOKUP('Prices Calculation'!$B31,'Listing Prices'!B:H,4,)*'Prices Calculation'!$B$3,"")</f>
        <v>454.57</v>
      </c>
      <c r="F31" s="23">
        <f>_xlfn.IFERROR(VLOOKUP('Prices Calculation'!$B31,'Listing Prices'!B:H,5,)*'Prices Calculation'!$B$3,"")</f>
        <v>463.65</v>
      </c>
      <c r="G31" s="23">
        <f>_xlfn.IFERROR(VLOOKUP('Prices Calculation'!$B31,'Listing Prices'!B:H,6,)*'Prices Calculation'!$B$3,"")</f>
        <v>486.83</v>
      </c>
      <c r="H31" s="23">
        <f>_xlfn.IFERROR(VLOOKUP('Prices Calculation'!$B31,'Listing Prices'!B:H,7,)*'Prices Calculation'!$B$3,"")</f>
        <v>383.78</v>
      </c>
    </row>
    <row r="32" spans="1:8" ht="14.25">
      <c r="A32" s="38"/>
      <c r="B32" t="s">
        <v>111</v>
      </c>
      <c r="C32" s="22" t="s">
        <v>332</v>
      </c>
      <c r="D32" s="23">
        <f>_xlfn.IFERROR(VLOOKUP('Prices Calculation'!$B32,'Listing Prices'!B:G,3,)*'Prices Calculation'!$B$3,"")</f>
        <v>486.2</v>
      </c>
      <c r="E32" s="23">
        <f>_xlfn.IFERROR(VLOOKUP('Prices Calculation'!$B32,'Listing Prices'!B:H,4,)*'Prices Calculation'!$B$3,"")</f>
        <v>500.79</v>
      </c>
      <c r="F32" s="23">
        <f>_xlfn.IFERROR(VLOOKUP('Prices Calculation'!$B32,'Listing Prices'!B:H,5,)*'Prices Calculation'!$B$3,"")</f>
        <v>510.83</v>
      </c>
      <c r="G32" s="23">
        <f>_xlfn.IFERROR(VLOOKUP('Prices Calculation'!$B32,'Listing Prices'!B:H,6,)*'Prices Calculation'!$B$3,"")</f>
        <v>536.37</v>
      </c>
      <c r="H32" s="23">
        <f>_xlfn.IFERROR(VLOOKUP('Prices Calculation'!$B32,'Listing Prices'!B:H,7,)*'Prices Calculation'!$B$3,"")</f>
        <v>422.83</v>
      </c>
    </row>
    <row r="33" spans="1:8" ht="14.25">
      <c r="A33" s="38"/>
      <c r="B33" t="s">
        <v>112</v>
      </c>
      <c r="C33" s="22" t="s">
        <v>333</v>
      </c>
      <c r="D33" s="23">
        <f>_xlfn.IFERROR(VLOOKUP('Prices Calculation'!$B33,'Listing Prices'!B:G,3,)*'Prices Calculation'!$B$3,"")</f>
        <v>0</v>
      </c>
      <c r="E33" s="23">
        <f>_xlfn.IFERROR(VLOOKUP('Prices Calculation'!$B33,'Listing Prices'!B:H,4,)*'Prices Calculation'!$B$3,"")</f>
        <v>0</v>
      </c>
      <c r="F33" s="23">
        <f>_xlfn.IFERROR(VLOOKUP('Prices Calculation'!$B33,'Listing Prices'!B:H,5,)*'Prices Calculation'!$B$3,"")</f>
        <v>482.99</v>
      </c>
      <c r="G33" s="23">
        <f>_xlfn.IFERROR(VLOOKUP('Prices Calculation'!$B33,'Listing Prices'!B:H,6,)*'Prices Calculation'!$B$3,"")</f>
        <v>556.57</v>
      </c>
      <c r="H33" s="23">
        <f>_xlfn.IFERROR(VLOOKUP('Prices Calculation'!$B33,'Listing Prices'!B:H,7,)*'Prices Calculation'!$B$3,"")</f>
        <v>0</v>
      </c>
    </row>
    <row r="34" spans="1:8" ht="14.25">
      <c r="A34" s="38"/>
      <c r="B34" t="s">
        <v>113</v>
      </c>
      <c r="C34" s="22" t="s">
        <v>334</v>
      </c>
      <c r="D34" s="23">
        <f>_xlfn.IFERROR(VLOOKUP('Prices Calculation'!$B34,'Listing Prices'!B:G,3,)*'Prices Calculation'!$B$3,"")</f>
        <v>500.6</v>
      </c>
      <c r="E34" s="23">
        <f>_xlfn.IFERROR(VLOOKUP('Prices Calculation'!$B34,'Listing Prices'!B:H,4,)*'Prices Calculation'!$B$3,"")</f>
        <v>515.62</v>
      </c>
      <c r="F34" s="23">
        <f>_xlfn.IFERROR(VLOOKUP('Prices Calculation'!$B34,'Listing Prices'!B:H,5,)*'Prices Calculation'!$B$3,"")</f>
        <v>525.93</v>
      </c>
      <c r="G34" s="23">
        <f>_xlfn.IFERROR(VLOOKUP('Prices Calculation'!$B34,'Listing Prices'!B:H,6,)*'Prices Calculation'!$B$3,"")</f>
        <v>552.23</v>
      </c>
      <c r="H34" s="23">
        <f>_xlfn.IFERROR(VLOOKUP('Prices Calculation'!$B34,'Listing Prices'!B:H,7,)*'Prices Calculation'!$B$3,"")</f>
        <v>435.35</v>
      </c>
    </row>
    <row r="35" spans="1:8" ht="14.25">
      <c r="A35" s="38"/>
      <c r="B35" t="s">
        <v>114</v>
      </c>
      <c r="C35" s="22" t="s">
        <v>522</v>
      </c>
      <c r="D35" s="23">
        <f>_xlfn.IFERROR(VLOOKUP('Prices Calculation'!$B35,'Listing Prices'!B:G,3,)*'Prices Calculation'!$B$3,"")</f>
        <v>500.6</v>
      </c>
      <c r="E35" s="23">
        <f>_xlfn.IFERROR(VLOOKUP('Prices Calculation'!$B35,'Listing Prices'!B:H,4,)*'Prices Calculation'!$B$3,"")</f>
        <v>515.62</v>
      </c>
      <c r="F35" s="23">
        <f>_xlfn.IFERROR(VLOOKUP('Prices Calculation'!$B35,'Listing Prices'!B:H,5,)*'Prices Calculation'!$B$3,"")</f>
        <v>525.93</v>
      </c>
      <c r="G35" s="23">
        <f>_xlfn.IFERROR(VLOOKUP('Prices Calculation'!$B35,'Listing Prices'!B:H,6,)*'Prices Calculation'!$B$3,"")</f>
        <v>552.23</v>
      </c>
      <c r="H35" s="23">
        <f>_xlfn.IFERROR(VLOOKUP('Prices Calculation'!$B35,'Listing Prices'!B:H,7,)*'Prices Calculation'!$B$3,"")</f>
        <v>414.84</v>
      </c>
    </row>
    <row r="36" spans="1:8" ht="14.25">
      <c r="A36" s="38"/>
      <c r="B36" t="s">
        <v>115</v>
      </c>
      <c r="C36" s="22" t="s">
        <v>335</v>
      </c>
      <c r="D36" s="23">
        <f>_xlfn.IFERROR(VLOOKUP('Prices Calculation'!$B36,'Listing Prices'!B:G,3,)*'Prices Calculation'!$B$3,"")</f>
        <v>550.42</v>
      </c>
      <c r="E36" s="23">
        <f>_xlfn.IFERROR(VLOOKUP('Prices Calculation'!$B36,'Listing Prices'!B:H,4,)*'Prices Calculation'!$B$3,"")</f>
        <v>566.93</v>
      </c>
      <c r="F36" s="23">
        <f>_xlfn.IFERROR(VLOOKUP('Prices Calculation'!$B36,'Listing Prices'!B:H,5,)*'Prices Calculation'!$B$3,"")</f>
        <v>578.26</v>
      </c>
      <c r="G36" s="23">
        <f>_xlfn.IFERROR(VLOOKUP('Prices Calculation'!$B36,'Listing Prices'!B:H,6,)*'Prices Calculation'!$B$3,"")</f>
        <v>607.17</v>
      </c>
      <c r="H36" s="23">
        <f>_xlfn.IFERROR(VLOOKUP('Prices Calculation'!$B36,'Listing Prices'!B:H,7,)*'Prices Calculation'!$B$3,"")</f>
        <v>478.68</v>
      </c>
    </row>
    <row r="37" spans="1:8" ht="15.75">
      <c r="A37" s="38"/>
      <c r="B37" s="14" t="s">
        <v>525</v>
      </c>
      <c r="C37" s="32"/>
      <c r="D37" s="23">
        <f>_xlfn.IFERROR(VLOOKUP('Prices Calculation'!$B37,'Listing Prices'!B:G,3,)*'Prices Calculation'!$B$3,"")</f>
      </c>
      <c r="E37" s="23">
        <f>_xlfn.IFERROR(VLOOKUP('Prices Calculation'!$B37,'Listing Prices'!B:H,4,)*'Prices Calculation'!$B$3,"")</f>
      </c>
      <c r="F37" s="23">
        <f>_xlfn.IFERROR(VLOOKUP('Prices Calculation'!$B37,'Listing Prices'!B:H,5,)*'Prices Calculation'!$B$3,"")</f>
      </c>
      <c r="G37" s="23">
        <f>_xlfn.IFERROR(VLOOKUP('Prices Calculation'!$B37,'Listing Prices'!B:H,6,)*'Prices Calculation'!$B$3,"")</f>
      </c>
      <c r="H37" s="23">
        <f>_xlfn.IFERROR(VLOOKUP('Prices Calculation'!$B37,'Listing Prices'!B:H,7,)*'Prices Calculation'!$B$3,"")</f>
      </c>
    </row>
    <row r="38" spans="1:8" ht="14.25">
      <c r="A38" s="38"/>
      <c r="B38" t="s">
        <v>76</v>
      </c>
      <c r="C38" s="22" t="s">
        <v>300</v>
      </c>
      <c r="D38" s="23">
        <f>_xlfn.IFERROR(VLOOKUP('Prices Calculation'!$B38,'Listing Prices'!B:G,3,)*'Prices Calculation'!$B$3,"")</f>
        <v>352.83</v>
      </c>
      <c r="E38" s="23">
        <f>_xlfn.IFERROR(VLOOKUP('Prices Calculation'!$B38,'Listing Prices'!B:H,4,)*'Prices Calculation'!$B$3,"")</f>
        <v>363.41</v>
      </c>
      <c r="F38" s="23">
        <f>_xlfn.IFERROR(VLOOKUP('Prices Calculation'!$B38,'Listing Prices'!B:H,5,)*'Prices Calculation'!$B$3,"")</f>
        <v>370.67</v>
      </c>
      <c r="G38" s="23">
        <f>_xlfn.IFERROR(VLOOKUP('Prices Calculation'!$B38,'Listing Prices'!B:H,6,)*'Prices Calculation'!$B$3,"")</f>
        <v>389.2</v>
      </c>
      <c r="H38" s="23">
        <f>_xlfn.IFERROR(VLOOKUP('Prices Calculation'!$B38,'Listing Prices'!B:H,7,)*'Prices Calculation'!$B$3,"")</f>
        <v>306.84</v>
      </c>
    </row>
    <row r="39" spans="1:8" ht="14.25">
      <c r="A39" s="38"/>
      <c r="B39" t="s">
        <v>77</v>
      </c>
      <c r="C39" s="22" t="s">
        <v>301</v>
      </c>
      <c r="D39" s="23">
        <f>_xlfn.IFERROR(VLOOKUP('Prices Calculation'!$B39,'Listing Prices'!B:G,3,)*'Prices Calculation'!$B$3,"")</f>
        <v>360.87</v>
      </c>
      <c r="E39" s="23">
        <f>_xlfn.IFERROR(VLOOKUP('Prices Calculation'!$B39,'Listing Prices'!B:H,4,)*'Prices Calculation'!$B$3,"")</f>
        <v>371.7</v>
      </c>
      <c r="F39" s="23">
        <f>_xlfn.IFERROR(VLOOKUP('Prices Calculation'!$B39,'Listing Prices'!B:H,5,)*'Prices Calculation'!$B$3,"")</f>
        <v>379.13</v>
      </c>
      <c r="G39" s="23">
        <f>_xlfn.IFERROR(VLOOKUP('Prices Calculation'!$B39,'Listing Prices'!B:H,6,)*'Prices Calculation'!$B$3,"")</f>
        <v>398.08</v>
      </c>
      <c r="H39" s="23">
        <f>_xlfn.IFERROR(VLOOKUP('Prices Calculation'!$B39,'Listing Prices'!B:H,7,)*'Prices Calculation'!$B$3,"")</f>
        <v>313.82</v>
      </c>
    </row>
    <row r="40" spans="1:8" ht="14.25">
      <c r="A40" s="38"/>
      <c r="B40" t="s">
        <v>78</v>
      </c>
      <c r="C40" s="22" t="s">
        <v>302</v>
      </c>
      <c r="D40" s="23">
        <f>_xlfn.IFERROR(VLOOKUP('Prices Calculation'!$B40,'Listing Prices'!B:G,3,)*'Prices Calculation'!$B$3,"")</f>
        <v>389.52</v>
      </c>
      <c r="E40" s="23">
        <f>_xlfn.IFERROR(VLOOKUP('Prices Calculation'!$B40,'Listing Prices'!B:H,4,)*'Prices Calculation'!$B$3,"")</f>
        <v>401.21</v>
      </c>
      <c r="F40" s="23">
        <f>_xlfn.IFERROR(VLOOKUP('Prices Calculation'!$B40,'Listing Prices'!B:H,5,)*'Prices Calculation'!$B$3,"")</f>
        <v>409.23</v>
      </c>
      <c r="G40" s="23">
        <f>_xlfn.IFERROR(VLOOKUP('Prices Calculation'!$B40,'Listing Prices'!B:H,6,)*'Prices Calculation'!$B$3,"")</f>
        <v>429.69</v>
      </c>
      <c r="H40" s="23">
        <f>_xlfn.IFERROR(VLOOKUP('Prices Calculation'!$B40,'Listing Prices'!B:H,7,)*'Prices Calculation'!$B$3,"")</f>
        <v>338.77</v>
      </c>
    </row>
    <row r="41" spans="1:8" ht="14.25">
      <c r="A41" s="38"/>
      <c r="B41" t="s">
        <v>79</v>
      </c>
      <c r="C41" s="22" t="s">
        <v>303</v>
      </c>
      <c r="D41" s="23">
        <f>_xlfn.IFERROR(VLOOKUP('Prices Calculation'!$B41,'Listing Prices'!B:G,3,)*'Prices Calculation'!$B$3,"")</f>
        <v>423.39</v>
      </c>
      <c r="E41" s="23">
        <f>_xlfn.IFERROR(VLOOKUP('Prices Calculation'!$B41,'Listing Prices'!B:H,4,)*'Prices Calculation'!$B$3,"")</f>
        <v>436.09</v>
      </c>
      <c r="F41" s="23">
        <f>_xlfn.IFERROR(VLOOKUP('Prices Calculation'!$B41,'Listing Prices'!B:H,5,)*'Prices Calculation'!$B$3,"")</f>
        <v>444.81</v>
      </c>
      <c r="G41" s="23">
        <f>_xlfn.IFERROR(VLOOKUP('Prices Calculation'!$B41,'Listing Prices'!B:H,6,)*'Prices Calculation'!$B$3,"")</f>
        <v>467.05</v>
      </c>
      <c r="H41" s="23">
        <f>_xlfn.IFERROR(VLOOKUP('Prices Calculation'!$B41,'Listing Prices'!B:H,7,)*'Prices Calculation'!$B$3,"")</f>
        <v>368.23</v>
      </c>
    </row>
    <row r="42" spans="1:8" ht="14.25">
      <c r="A42" s="38"/>
      <c r="B42" t="s">
        <v>80</v>
      </c>
      <c r="C42" s="22" t="s">
        <v>304</v>
      </c>
      <c r="D42" s="23">
        <f>_xlfn.IFERROR(VLOOKUP('Prices Calculation'!$B42,'Listing Prices'!B:G,3,)*'Prices Calculation'!$B$3,"")</f>
        <v>485.54</v>
      </c>
      <c r="E42" s="23">
        <f>_xlfn.IFERROR(VLOOKUP('Prices Calculation'!$B42,'Listing Prices'!B:H,4,)*'Prices Calculation'!$B$3,"")</f>
        <v>500.11</v>
      </c>
      <c r="F42" s="23">
        <f>_xlfn.IFERROR(VLOOKUP('Prices Calculation'!$B42,'Listing Prices'!B:H,5,)*'Prices Calculation'!$B$3,"")</f>
        <v>510.13</v>
      </c>
      <c r="G42" s="23">
        <f>_xlfn.IFERROR(VLOOKUP('Prices Calculation'!$B42,'Listing Prices'!B:H,6,)*'Prices Calculation'!$B$3,"")</f>
        <v>535.63</v>
      </c>
      <c r="H42" s="23">
        <f>_xlfn.IFERROR(VLOOKUP('Prices Calculation'!$B42,'Listing Prices'!B:H,7,)*'Prices Calculation'!$B$3,"")</f>
        <v>422.28</v>
      </c>
    </row>
    <row r="43" spans="1:8" ht="14.25">
      <c r="A43" s="38"/>
      <c r="B43" t="s">
        <v>81</v>
      </c>
      <c r="C43" s="22" t="s">
        <v>305</v>
      </c>
      <c r="D43" s="23">
        <f>_xlfn.IFERROR(VLOOKUP('Prices Calculation'!$B43,'Listing Prices'!B:G,3,)*'Prices Calculation'!$B$3,"")</f>
        <v>579.37</v>
      </c>
      <c r="E43" s="23">
        <f>_xlfn.IFERROR(VLOOKUP('Prices Calculation'!$B43,'Listing Prices'!B:H,4,)*'Prices Calculation'!$B$3,"")</f>
        <v>596.75</v>
      </c>
      <c r="F43" s="23">
        <f>_xlfn.IFERROR(VLOOKUP('Prices Calculation'!$B43,'Listing Prices'!B:H,5,)*'Prices Calculation'!$B$3,"")</f>
        <v>578.63</v>
      </c>
      <c r="G43" s="23">
        <f>_xlfn.IFERROR(VLOOKUP('Prices Calculation'!$B43,'Listing Prices'!B:H,6,)*'Prices Calculation'!$B$3,"")</f>
        <v>643.15</v>
      </c>
      <c r="H43" s="23">
        <f>_xlfn.IFERROR(VLOOKUP('Prices Calculation'!$B43,'Listing Prices'!B:H,7,)*'Prices Calculation'!$B$3,"")</f>
        <v>504.95</v>
      </c>
    </row>
    <row r="44" spans="1:8" ht="14.25">
      <c r="A44" s="38"/>
      <c r="B44" t="s">
        <v>82</v>
      </c>
      <c r="C44" s="22" t="s">
        <v>467</v>
      </c>
      <c r="D44" s="23">
        <f>_xlfn.IFERROR(VLOOKUP('Prices Calculation'!$B44,'Listing Prices'!B:G,3,)*'Prices Calculation'!$B$3,"")</f>
        <v>570.55</v>
      </c>
      <c r="E44" s="23">
        <f>_xlfn.IFERROR(VLOOKUP('Prices Calculation'!$B44,'Listing Prices'!B:H,4,)*'Prices Calculation'!$B$3,"")</f>
        <v>587.67</v>
      </c>
      <c r="F44" s="23">
        <f>_xlfn.IFERROR(VLOOKUP('Prices Calculation'!$B44,'Listing Prices'!B:H,5,)*'Prices Calculation'!$B$3,"")</f>
        <v>587.66</v>
      </c>
      <c r="G44" s="23">
        <f>_xlfn.IFERROR(VLOOKUP('Prices Calculation'!$B44,'Listing Prices'!B:H,6,)*'Prices Calculation'!$B$3,"")</f>
        <v>617.05</v>
      </c>
      <c r="H44" s="23">
        <f>_xlfn.IFERROR(VLOOKUP('Prices Calculation'!$B44,'Listing Prices'!B:H,7,)*'Prices Calculation'!$B$3,"")</f>
        <v>507.4</v>
      </c>
    </row>
    <row r="45" spans="1:8" ht="14.25">
      <c r="A45" s="38"/>
      <c r="B45" t="s">
        <v>83</v>
      </c>
      <c r="C45" s="22" t="s">
        <v>306</v>
      </c>
      <c r="D45" s="23">
        <f>_xlfn.IFERROR(VLOOKUP('Prices Calculation'!$B45,'Listing Prices'!B:G,3,)*'Prices Calculation'!$B$3,"")</f>
        <v>583.44</v>
      </c>
      <c r="E45" s="23">
        <f>_xlfn.IFERROR(VLOOKUP('Prices Calculation'!$B45,'Listing Prices'!B:H,4,)*'Prices Calculation'!$B$3,"")</f>
        <v>600.94</v>
      </c>
      <c r="F45" s="23">
        <f>_xlfn.IFERROR(VLOOKUP('Prices Calculation'!$B45,'Listing Prices'!B:H,5,)*'Prices Calculation'!$B$3,"")</f>
        <v>612.95</v>
      </c>
      <c r="G45" s="23">
        <f>_xlfn.IFERROR(VLOOKUP('Prices Calculation'!$B45,'Listing Prices'!B:H,6,)*'Prices Calculation'!$B$3,"")</f>
        <v>643.6</v>
      </c>
      <c r="H45" s="23">
        <f>_xlfn.IFERROR(VLOOKUP('Prices Calculation'!$B45,'Listing Prices'!B:H,7,)*'Prices Calculation'!$B$3,"")</f>
        <v>507.4</v>
      </c>
    </row>
    <row r="46" spans="1:8" ht="14.25">
      <c r="A46" s="38"/>
      <c r="B46" t="s">
        <v>84</v>
      </c>
      <c r="C46" s="22" t="s">
        <v>307</v>
      </c>
      <c r="D46" s="23">
        <f>_xlfn.IFERROR(VLOOKUP('Prices Calculation'!$B46,'Listing Prices'!B:G,3,)*'Prices Calculation'!$B$3,"")</f>
        <v>674.62</v>
      </c>
      <c r="E46" s="23">
        <f>_xlfn.IFERROR(VLOOKUP('Prices Calculation'!$B46,'Listing Prices'!B:H,4,)*'Prices Calculation'!$B$3,"")</f>
        <v>694.86</v>
      </c>
      <c r="F46" s="23">
        <f>_xlfn.IFERROR(VLOOKUP('Prices Calculation'!$B46,'Listing Prices'!B:H,5,)*'Prices Calculation'!$B$3,"")</f>
        <v>708.77</v>
      </c>
      <c r="G46" s="23">
        <f>_xlfn.IFERROR(VLOOKUP('Prices Calculation'!$B46,'Listing Prices'!B:H,6,)*'Prices Calculation'!$B$3,"")</f>
        <v>744.21</v>
      </c>
      <c r="H46" s="23">
        <f>_xlfn.IFERROR(VLOOKUP('Prices Calculation'!$B46,'Listing Prices'!B:H,7,)*'Prices Calculation'!$B$3,"")</f>
        <v>586.72</v>
      </c>
    </row>
    <row r="47" spans="1:8" ht="15.75">
      <c r="A47" s="38"/>
      <c r="B47" s="14" t="s">
        <v>527</v>
      </c>
      <c r="C47" s="32"/>
      <c r="D47" s="23">
        <f>_xlfn.IFERROR(VLOOKUP('Prices Calculation'!$B47,'Listing Prices'!B:G,3,)*'Prices Calculation'!$B$3,"")</f>
      </c>
      <c r="E47" s="23">
        <f>_xlfn.IFERROR(VLOOKUP('Prices Calculation'!$B47,'Listing Prices'!B:H,4,)*'Prices Calculation'!$B$3,"")</f>
      </c>
      <c r="F47" s="23">
        <f>_xlfn.IFERROR(VLOOKUP('Prices Calculation'!$B47,'Listing Prices'!B:H,5,)*'Prices Calculation'!$B$3,"")</f>
      </c>
      <c r="G47" s="23">
        <f>_xlfn.IFERROR(VLOOKUP('Prices Calculation'!$B47,'Listing Prices'!B:H,6,)*'Prices Calculation'!$B$3,"")</f>
      </c>
      <c r="H47" s="23">
        <f>_xlfn.IFERROR(VLOOKUP('Prices Calculation'!$B47,'Listing Prices'!B:H,7,)*'Prices Calculation'!$B$3,"")</f>
      </c>
    </row>
    <row r="48" spans="1:8" ht="14.25">
      <c r="A48" s="38"/>
      <c r="B48" s="11" t="s">
        <v>134</v>
      </c>
      <c r="C48" s="22" t="s">
        <v>351</v>
      </c>
      <c r="D48" s="23">
        <f>_xlfn.IFERROR(VLOOKUP('Prices Calculation'!$B48,'Listing Prices'!B:G,3,)*'Prices Calculation'!$B$3,"")</f>
        <v>147.81</v>
      </c>
      <c r="E48" s="23">
        <f>_xlfn.IFERROR(VLOOKUP('Prices Calculation'!$B48,'Listing Prices'!B:H,4,)*'Prices Calculation'!$B$3,"")</f>
        <v>152.24</v>
      </c>
      <c r="F48" s="23">
        <f>_xlfn.IFERROR(VLOOKUP('Prices Calculation'!$B48,'Listing Prices'!B:H,5,)*'Prices Calculation'!$B$3,"")</f>
        <v>155.28</v>
      </c>
      <c r="G48" s="23">
        <f>_xlfn.IFERROR(VLOOKUP('Prices Calculation'!$B48,'Listing Prices'!B:H,6,)*'Prices Calculation'!$B$3,"")</f>
        <v>163.04</v>
      </c>
      <c r="H48" s="23">
        <f>_xlfn.IFERROR(VLOOKUP('Prices Calculation'!$B48,'Listing Prices'!B:H,7,)*'Prices Calculation'!$B$3,"")</f>
        <v>128.56</v>
      </c>
    </row>
    <row r="49" spans="1:8" ht="14.25">
      <c r="A49" s="38"/>
      <c r="B49" s="11" t="s">
        <v>135</v>
      </c>
      <c r="C49" s="22" t="s">
        <v>352</v>
      </c>
      <c r="D49" s="23">
        <f>_xlfn.IFERROR(VLOOKUP('Prices Calculation'!$B49,'Listing Prices'!B:G,3,)*'Prices Calculation'!$B$3,"")</f>
        <v>172.38</v>
      </c>
      <c r="E49" s="23">
        <f>_xlfn.IFERROR(VLOOKUP('Prices Calculation'!$B49,'Listing Prices'!B:H,4,)*'Prices Calculation'!$B$3,"")</f>
        <v>177.55</v>
      </c>
      <c r="F49" s="23">
        <f>_xlfn.IFERROR(VLOOKUP('Prices Calculation'!$B49,'Listing Prices'!B:H,5,)*'Prices Calculation'!$B$3,"")</f>
        <v>181.1</v>
      </c>
      <c r="G49" s="23">
        <f>_xlfn.IFERROR(VLOOKUP('Prices Calculation'!$B49,'Listing Prices'!B:H,6,)*'Prices Calculation'!$B$3,"")</f>
        <v>190.16</v>
      </c>
      <c r="H49" s="23">
        <f>_xlfn.IFERROR(VLOOKUP('Prices Calculation'!$B49,'Listing Prices'!B:H,7,)*'Prices Calculation'!$B$3,"")</f>
        <v>149.9</v>
      </c>
    </row>
    <row r="50" spans="1:8" ht="14.25">
      <c r="A50" s="38"/>
      <c r="B50" s="11" t="s">
        <v>136</v>
      </c>
      <c r="C50" s="22" t="s">
        <v>353</v>
      </c>
      <c r="D50" s="23">
        <f>_xlfn.IFERROR(VLOOKUP('Prices Calculation'!$B50,'Listing Prices'!B:G,3,)*'Prices Calculation'!$B$3,"")</f>
        <v>177.32</v>
      </c>
      <c r="E50" s="23">
        <f>_xlfn.IFERROR(VLOOKUP('Prices Calculation'!$B50,'Listing Prices'!B:H,4,)*'Prices Calculation'!$B$3,"")</f>
        <v>182.64</v>
      </c>
      <c r="F50" s="23">
        <f>_xlfn.IFERROR(VLOOKUP('Prices Calculation'!$B50,'Listing Prices'!B:H,5,)*'Prices Calculation'!$B$3,"")</f>
        <v>179.46</v>
      </c>
      <c r="G50" s="23">
        <f>_xlfn.IFERROR(VLOOKUP('Prices Calculation'!$B50,'Listing Prices'!B:H,6,)*'Prices Calculation'!$B$3,"")</f>
        <v>196.85</v>
      </c>
      <c r="H50" s="23">
        <f>_xlfn.IFERROR(VLOOKUP('Prices Calculation'!$B50,'Listing Prices'!B:H,7,)*'Prices Calculation'!$B$3,"")</f>
        <v>0</v>
      </c>
    </row>
    <row r="51" spans="1:8" ht="14.25">
      <c r="A51" s="38"/>
      <c r="B51" s="11" t="s">
        <v>137</v>
      </c>
      <c r="C51" s="22" t="s">
        <v>354</v>
      </c>
      <c r="D51" s="23">
        <f>_xlfn.IFERROR(VLOOKUP('Prices Calculation'!$B51,'Listing Prices'!B:G,3,)*'Prices Calculation'!$B$3,"")</f>
        <v>183.05</v>
      </c>
      <c r="E51" s="23">
        <f>_xlfn.IFERROR(VLOOKUP('Prices Calculation'!$B51,'Listing Prices'!B:H,4,)*'Prices Calculation'!$B$3,"")</f>
        <v>188.54</v>
      </c>
      <c r="F51" s="23">
        <f>_xlfn.IFERROR(VLOOKUP('Prices Calculation'!$B51,'Listing Prices'!B:H,5,)*'Prices Calculation'!$B$3,"")</f>
        <v>192.3</v>
      </c>
      <c r="G51" s="23">
        <f>_xlfn.IFERROR(VLOOKUP('Prices Calculation'!$B51,'Listing Prices'!B:H,6,)*'Prices Calculation'!$B$3,"")</f>
        <v>201.92</v>
      </c>
      <c r="H51" s="23">
        <f>_xlfn.IFERROR(VLOOKUP('Prices Calculation'!$B51,'Listing Prices'!B:H,7,)*'Prices Calculation'!$B$3,"")</f>
        <v>159.18</v>
      </c>
    </row>
    <row r="52" spans="1:8" ht="14.25">
      <c r="A52" s="38"/>
      <c r="B52" s="12" t="s">
        <v>138</v>
      </c>
      <c r="C52" s="22" t="s">
        <v>355</v>
      </c>
      <c r="D52" s="23">
        <f>_xlfn.IFERROR(VLOOKUP('Prices Calculation'!$B52,'Listing Prices'!B:G,3,)*'Prices Calculation'!$B$3,"")</f>
        <v>182.43</v>
      </c>
      <c r="E52" s="23">
        <f>_xlfn.IFERROR(VLOOKUP('Prices Calculation'!$B52,'Listing Prices'!B:H,4,)*'Prices Calculation'!$B$3,"")</f>
        <v>187.9</v>
      </c>
      <c r="F52" s="23">
        <f>_xlfn.IFERROR(VLOOKUP('Prices Calculation'!$B52,'Listing Prices'!B:H,5,)*'Prices Calculation'!$B$3,"")</f>
        <v>175.88</v>
      </c>
      <c r="G52" s="23">
        <f>_xlfn.IFERROR(VLOOKUP('Prices Calculation'!$B52,'Listing Prices'!B:H,6,)*'Prices Calculation'!$B$3,"")</f>
        <v>202.52</v>
      </c>
      <c r="H52" s="23">
        <f>_xlfn.IFERROR(VLOOKUP('Prices Calculation'!$B52,'Listing Prices'!B:H,7,)*'Prices Calculation'!$B$3,"")</f>
        <v>159</v>
      </c>
    </row>
    <row r="53" spans="1:8" ht="14.25">
      <c r="A53" s="38"/>
      <c r="B53" s="12" t="s">
        <v>139</v>
      </c>
      <c r="C53" s="22" t="s">
        <v>356</v>
      </c>
      <c r="D53" s="23">
        <f>_xlfn.IFERROR(VLOOKUP('Prices Calculation'!$B53,'Listing Prices'!B:G,3,)*'Prices Calculation'!$B$3,"")</f>
        <v>183.05</v>
      </c>
      <c r="E53" s="23">
        <f>_xlfn.IFERROR(VLOOKUP('Prices Calculation'!$B53,'Listing Prices'!B:H,4,)*'Prices Calculation'!$B$3,"")</f>
        <v>188.54</v>
      </c>
      <c r="F53" s="23">
        <f>_xlfn.IFERROR(VLOOKUP('Prices Calculation'!$B53,'Listing Prices'!B:H,5,)*'Prices Calculation'!$B$3,"")</f>
        <v>192.05</v>
      </c>
      <c r="G53" s="23">
        <f>_xlfn.IFERROR(VLOOKUP('Prices Calculation'!$B53,'Listing Prices'!B:H,6,)*'Prices Calculation'!$B$3,"")</f>
        <v>201.65</v>
      </c>
      <c r="H53" s="23">
        <f>_xlfn.IFERROR(VLOOKUP('Prices Calculation'!$B53,'Listing Prices'!B:H,7,)*'Prices Calculation'!$B$3,"")</f>
        <v>158.96</v>
      </c>
    </row>
    <row r="54" spans="1:8" ht="14.25">
      <c r="A54" s="38"/>
      <c r="B54" s="12" t="s">
        <v>140</v>
      </c>
      <c r="C54" s="22" t="s">
        <v>357</v>
      </c>
      <c r="D54" s="23">
        <f>_xlfn.IFERROR(VLOOKUP('Prices Calculation'!$B54,'Listing Prices'!B:G,3,)*'Prices Calculation'!$B$3,"")</f>
        <v>208.59</v>
      </c>
      <c r="E54" s="23">
        <f>_xlfn.IFERROR(VLOOKUP('Prices Calculation'!$B54,'Listing Prices'!B:H,4,)*'Prices Calculation'!$B$3,"")</f>
        <v>214.85</v>
      </c>
      <c r="F54" s="23">
        <f>_xlfn.IFERROR(VLOOKUP('Prices Calculation'!$B54,'Listing Prices'!B:H,5,)*'Prices Calculation'!$B$3,"")</f>
        <v>219.14</v>
      </c>
      <c r="G54" s="23">
        <f>_xlfn.IFERROR(VLOOKUP('Prices Calculation'!$B54,'Listing Prices'!B:H,6,)*'Prices Calculation'!$B$3,"")</f>
        <v>230.1</v>
      </c>
      <c r="H54" s="23">
        <f>_xlfn.IFERROR(VLOOKUP('Prices Calculation'!$B54,'Listing Prices'!B:H,7,)*'Prices Calculation'!$B$3,"")</f>
        <v>181.42</v>
      </c>
    </row>
    <row r="55" spans="1:8" ht="14.25">
      <c r="A55" s="38"/>
      <c r="B55" s="12" t="s">
        <v>141</v>
      </c>
      <c r="C55" s="22" t="s">
        <v>358</v>
      </c>
      <c r="D55" s="23">
        <f>_xlfn.IFERROR(VLOOKUP('Prices Calculation'!$B55,'Listing Prices'!B:G,3,)*'Prices Calculation'!$B$3,"")</f>
        <v>214.21</v>
      </c>
      <c r="E55" s="23">
        <f>_xlfn.IFERROR(VLOOKUP('Prices Calculation'!$B55,'Listing Prices'!B:H,4,)*'Prices Calculation'!$B$3,"")</f>
        <v>220.64</v>
      </c>
      <c r="F55" s="23">
        <f>_xlfn.IFERROR(VLOOKUP('Prices Calculation'!$B55,'Listing Prices'!B:H,5,)*'Prices Calculation'!$B$3,"")</f>
        <v>216.76</v>
      </c>
      <c r="G55" s="23">
        <f>_xlfn.IFERROR(VLOOKUP('Prices Calculation'!$B55,'Listing Prices'!B:H,6,)*'Prices Calculation'!$B$3,"")</f>
        <v>237.79</v>
      </c>
      <c r="H55" s="23">
        <f>_xlfn.IFERROR(VLOOKUP('Prices Calculation'!$B55,'Listing Prices'!B:H,7,)*'Prices Calculation'!$B$3,"")</f>
        <v>0</v>
      </c>
    </row>
    <row r="56" spans="1:8" ht="14.25">
      <c r="A56" s="38"/>
      <c r="B56" s="12" t="s">
        <v>142</v>
      </c>
      <c r="C56" s="22" t="s">
        <v>359</v>
      </c>
      <c r="D56" s="23">
        <f>_xlfn.IFERROR(VLOOKUP('Prices Calculation'!$B56,'Listing Prices'!B:G,3,)*'Prices Calculation'!$B$3,"")</f>
        <v>220.7</v>
      </c>
      <c r="E56" s="23">
        <f>_xlfn.IFERROR(VLOOKUP('Prices Calculation'!$B56,'Listing Prices'!B:H,4,)*'Prices Calculation'!$B$3,"")</f>
        <v>227.32</v>
      </c>
      <c r="F56" s="23">
        <f>_xlfn.IFERROR(VLOOKUP('Prices Calculation'!$B56,'Listing Prices'!B:H,5,)*'Prices Calculation'!$B$3,"")</f>
        <v>231.87</v>
      </c>
      <c r="G56" s="23">
        <f>_xlfn.IFERROR(VLOOKUP('Prices Calculation'!$B56,'Listing Prices'!B:H,6,)*'Prices Calculation'!$B$3,"")</f>
        <v>243.46</v>
      </c>
      <c r="H56" s="23">
        <f>_xlfn.IFERROR(VLOOKUP('Prices Calculation'!$B56,'Listing Prices'!B:H,7,)*'Prices Calculation'!$B$3,"")</f>
        <v>191.92</v>
      </c>
    </row>
    <row r="57" spans="1:8" ht="14.25">
      <c r="A57" s="38"/>
      <c r="B57" s="11" t="s">
        <v>143</v>
      </c>
      <c r="C57" s="22" t="s">
        <v>360</v>
      </c>
      <c r="D57" s="23">
        <f>_xlfn.IFERROR(VLOOKUP('Prices Calculation'!$B57,'Listing Prices'!B:G,3,)*'Prices Calculation'!$B$3,"")</f>
        <v>213.5</v>
      </c>
      <c r="E57" s="23">
        <f>_xlfn.IFERROR(VLOOKUP('Prices Calculation'!$B57,'Listing Prices'!B:H,4,)*'Prices Calculation'!$B$3,"")</f>
        <v>219.91</v>
      </c>
      <c r="F57" s="23">
        <f>_xlfn.IFERROR(VLOOKUP('Prices Calculation'!$B57,'Listing Prices'!B:H,5,)*'Prices Calculation'!$B$3,"")</f>
        <v>205.66</v>
      </c>
      <c r="G57" s="23">
        <f>_xlfn.IFERROR(VLOOKUP('Prices Calculation'!$B57,'Listing Prices'!B:H,6,)*'Prices Calculation'!$B$3,"")</f>
        <v>237.01</v>
      </c>
      <c r="H57" s="23">
        <f>_xlfn.IFERROR(VLOOKUP('Prices Calculation'!$B57,'Listing Prices'!B:H,7,)*'Prices Calculation'!$B$3,"")</f>
        <v>186.08</v>
      </c>
    </row>
    <row r="58" spans="1:8" ht="14.25">
      <c r="A58" s="38"/>
      <c r="B58" s="11" t="s">
        <v>144</v>
      </c>
      <c r="C58" s="22" t="s">
        <v>361</v>
      </c>
      <c r="D58" s="23">
        <f>_xlfn.IFERROR(VLOOKUP('Prices Calculation'!$B58,'Listing Prices'!B:G,3,)*'Prices Calculation'!$B$3,"")</f>
        <v>213.92</v>
      </c>
      <c r="E58" s="23">
        <f>_xlfn.IFERROR(VLOOKUP('Prices Calculation'!$B58,'Listing Prices'!B:H,4,)*'Prices Calculation'!$B$3,"")</f>
        <v>220.34</v>
      </c>
      <c r="F58" s="23">
        <f>_xlfn.IFERROR(VLOOKUP('Prices Calculation'!$B58,'Listing Prices'!B:H,5,)*'Prices Calculation'!$B$3,"")</f>
        <v>224.74</v>
      </c>
      <c r="G58" s="23">
        <f>_xlfn.IFERROR(VLOOKUP('Prices Calculation'!$B58,'Listing Prices'!B:H,6,)*'Prices Calculation'!$B$3,"")</f>
        <v>235.98</v>
      </c>
      <c r="H58" s="23">
        <f>_xlfn.IFERROR(VLOOKUP('Prices Calculation'!$B58,'Listing Prices'!B:H,7,)*'Prices Calculation'!$B$3,"")</f>
        <v>186.07</v>
      </c>
    </row>
    <row r="59" spans="1:8" ht="14.25">
      <c r="A59" s="38"/>
      <c r="B59" s="11" t="s">
        <v>145</v>
      </c>
      <c r="C59" s="22" t="s">
        <v>362</v>
      </c>
      <c r="D59" s="23">
        <f>_xlfn.IFERROR(VLOOKUP('Prices Calculation'!$B59,'Listing Prices'!B:G,3,)*'Prices Calculation'!$B$3,"")</f>
        <v>252.3</v>
      </c>
      <c r="E59" s="23">
        <f>_xlfn.IFERROR(VLOOKUP('Prices Calculation'!$B59,'Listing Prices'!B:H,4,)*'Prices Calculation'!$B$3,"")</f>
        <v>259.87</v>
      </c>
      <c r="F59" s="23">
        <f>_xlfn.IFERROR(VLOOKUP('Prices Calculation'!$B59,'Listing Prices'!B:H,5,)*'Prices Calculation'!$B$3,"")</f>
        <v>265.06</v>
      </c>
      <c r="G59" s="23">
        <f>_xlfn.IFERROR(VLOOKUP('Prices Calculation'!$B59,'Listing Prices'!B:H,6,)*'Prices Calculation'!$B$3,"")</f>
        <v>278.31</v>
      </c>
      <c r="H59" s="23">
        <f>_xlfn.IFERROR(VLOOKUP('Prices Calculation'!$B59,'Listing Prices'!B:H,7,)*'Prices Calculation'!$B$3,"")</f>
        <v>219.43</v>
      </c>
    </row>
    <row r="60" spans="1:8" ht="14.25">
      <c r="A60" s="38"/>
      <c r="B60" s="11" t="s">
        <v>146</v>
      </c>
      <c r="C60" s="22" t="s">
        <v>363</v>
      </c>
      <c r="D60" s="23">
        <f>_xlfn.IFERROR(VLOOKUP('Prices Calculation'!$B60,'Listing Prices'!B:G,3,)*'Prices Calculation'!$B$3,"")</f>
        <v>259.07</v>
      </c>
      <c r="E60" s="23">
        <f>_xlfn.IFERROR(VLOOKUP('Prices Calculation'!$B60,'Listing Prices'!B:H,4,)*'Prices Calculation'!$B$3,"")</f>
        <v>266.84</v>
      </c>
      <c r="F60" s="23">
        <f>_xlfn.IFERROR(VLOOKUP('Prices Calculation'!$B60,'Listing Prices'!B:H,5,)*'Prices Calculation'!$B$3,"")</f>
        <v>262.17</v>
      </c>
      <c r="G60" s="23">
        <f>_xlfn.IFERROR(VLOOKUP('Prices Calculation'!$B60,'Listing Prices'!B:H,6,)*'Prices Calculation'!$B$3,"")</f>
        <v>287.6</v>
      </c>
      <c r="H60" s="23">
        <f>_xlfn.IFERROR(VLOOKUP('Prices Calculation'!$B60,'Listing Prices'!B:H,7,)*'Prices Calculation'!$B$3,"")</f>
        <v>0</v>
      </c>
    </row>
    <row r="61" spans="1:8" ht="14.25">
      <c r="A61" s="38"/>
      <c r="B61" s="11" t="s">
        <v>147</v>
      </c>
      <c r="C61" s="22" t="s">
        <v>364</v>
      </c>
      <c r="D61" s="23">
        <f>_xlfn.IFERROR(VLOOKUP('Prices Calculation'!$B61,'Listing Prices'!B:G,3,)*'Prices Calculation'!$B$3,"")</f>
        <v>266.94</v>
      </c>
      <c r="E61" s="23">
        <f>_xlfn.IFERROR(VLOOKUP('Prices Calculation'!$B61,'Listing Prices'!B:H,4,)*'Prices Calculation'!$B$3,"")</f>
        <v>274.95</v>
      </c>
      <c r="F61" s="23">
        <f>_xlfn.IFERROR(VLOOKUP('Prices Calculation'!$B61,'Listing Prices'!B:H,5,)*'Prices Calculation'!$B$3,"")</f>
        <v>280.46</v>
      </c>
      <c r="G61" s="23">
        <f>_xlfn.IFERROR(VLOOKUP('Prices Calculation'!$B61,'Listing Prices'!B:H,6,)*'Prices Calculation'!$B$3,"")</f>
        <v>294.48</v>
      </c>
      <c r="H61" s="23">
        <f>_xlfn.IFERROR(VLOOKUP('Prices Calculation'!$B61,'Listing Prices'!B:H,7,)*'Prices Calculation'!$B$3,"")</f>
        <v>232.16</v>
      </c>
    </row>
    <row r="62" spans="1:8" ht="14.25">
      <c r="A62" s="38"/>
      <c r="B62" s="12" t="s">
        <v>148</v>
      </c>
      <c r="C62" s="22" t="s">
        <v>365</v>
      </c>
      <c r="D62" s="23">
        <f>_xlfn.IFERROR(VLOOKUP('Prices Calculation'!$B62,'Listing Prices'!B:G,3,)*'Prices Calculation'!$B$3,"")</f>
        <v>244.54</v>
      </c>
      <c r="E62" s="23">
        <f>_xlfn.IFERROR(VLOOKUP('Prices Calculation'!$B62,'Listing Prices'!B:H,4,)*'Prices Calculation'!$B$3,"")</f>
        <v>251.88</v>
      </c>
      <c r="F62" s="23">
        <f>_xlfn.IFERROR(VLOOKUP('Prices Calculation'!$B62,'Listing Prices'!B:H,5,)*'Prices Calculation'!$B$3,"")</f>
        <v>235.57</v>
      </c>
      <c r="G62" s="23">
        <f>_xlfn.IFERROR(VLOOKUP('Prices Calculation'!$B62,'Listing Prices'!B:H,6,)*'Prices Calculation'!$B$3,"")</f>
        <v>271.47</v>
      </c>
      <c r="H62" s="23">
        <f>_xlfn.IFERROR(VLOOKUP('Prices Calculation'!$B62,'Listing Prices'!B:H,7,)*'Prices Calculation'!$B$3,"")</f>
        <v>213.13</v>
      </c>
    </row>
    <row r="63" spans="1:8" ht="14.25">
      <c r="A63" s="38"/>
      <c r="B63" s="12" t="s">
        <v>149</v>
      </c>
      <c r="C63" s="22" t="s">
        <v>366</v>
      </c>
      <c r="D63" s="23">
        <f>_xlfn.IFERROR(VLOOKUP('Prices Calculation'!$B63,'Listing Prices'!B:G,3,)*'Prices Calculation'!$B$3,"")</f>
        <v>245.05</v>
      </c>
      <c r="E63" s="23">
        <f>_xlfn.IFERROR(VLOOKUP('Prices Calculation'!$B63,'Listing Prices'!B:H,4,)*'Prices Calculation'!$B$3,"")</f>
        <v>252.4</v>
      </c>
      <c r="F63" s="23">
        <f>_xlfn.IFERROR(VLOOKUP('Prices Calculation'!$B63,'Listing Prices'!B:H,5,)*'Prices Calculation'!$B$3,"")</f>
        <v>257.46</v>
      </c>
      <c r="G63" s="23">
        <f>_xlfn.IFERROR(VLOOKUP('Prices Calculation'!$B63,'Listing Prices'!B:H,6,)*'Prices Calculation'!$B$3,"")</f>
        <v>270.33</v>
      </c>
      <c r="H63" s="23">
        <f>_xlfn.IFERROR(VLOOKUP('Prices Calculation'!$B63,'Listing Prices'!B:H,7,)*'Prices Calculation'!$B$3,"")</f>
        <v>213.11</v>
      </c>
    </row>
    <row r="64" spans="1:8" ht="14.25">
      <c r="A64" s="38"/>
      <c r="B64" s="12" t="s">
        <v>150</v>
      </c>
      <c r="C64" s="22" t="s">
        <v>367</v>
      </c>
      <c r="D64" s="23">
        <f>_xlfn.IFERROR(VLOOKUP('Prices Calculation'!$B64,'Listing Prices'!B:G,3,)*'Prices Calculation'!$B$3,"")</f>
        <v>268.52</v>
      </c>
      <c r="E64" s="23">
        <f>_xlfn.IFERROR(VLOOKUP('Prices Calculation'!$B64,'Listing Prices'!B:H,4,)*'Prices Calculation'!$B$3,"")</f>
        <v>276.58</v>
      </c>
      <c r="F64" s="23">
        <f>_xlfn.IFERROR(VLOOKUP('Prices Calculation'!$B64,'Listing Prices'!B:H,5,)*'Prices Calculation'!$B$3,"")</f>
        <v>282.12</v>
      </c>
      <c r="G64" s="23">
        <f>_xlfn.IFERROR(VLOOKUP('Prices Calculation'!$B64,'Listing Prices'!B:H,6,)*'Prices Calculation'!$B$3,"")</f>
        <v>296.22</v>
      </c>
      <c r="H64" s="23">
        <f>_xlfn.IFERROR(VLOOKUP('Prices Calculation'!$B64,'Listing Prices'!B:H,7,)*'Prices Calculation'!$B$3,"")</f>
        <v>233.56</v>
      </c>
    </row>
    <row r="65" spans="1:8" ht="14.25">
      <c r="A65" s="38"/>
      <c r="B65" s="12" t="s">
        <v>151</v>
      </c>
      <c r="C65" s="42" t="s">
        <v>368</v>
      </c>
      <c r="D65" s="23">
        <f>_xlfn.IFERROR(VLOOKUP('Prices Calculation'!$B65,'Listing Prices'!B:G,3,)*'Prices Calculation'!$B$3,"")</f>
        <v>284.68</v>
      </c>
      <c r="E65" s="23">
        <f>_xlfn.IFERROR(VLOOKUP('Prices Calculation'!$B65,'Listing Prices'!B:H,4,)*'Prices Calculation'!$B$3,"")</f>
        <v>293.22</v>
      </c>
      <c r="F65" s="23">
        <f>_xlfn.IFERROR(VLOOKUP('Prices Calculation'!$B65,'Listing Prices'!B:H,5,)*'Prices Calculation'!$B$3,"")</f>
        <v>288.08</v>
      </c>
      <c r="G65" s="23">
        <f>_xlfn.IFERROR(VLOOKUP('Prices Calculation'!$B65,'Listing Prices'!B:H,6,)*'Prices Calculation'!$B$3,"")</f>
        <v>316.02</v>
      </c>
      <c r="H65" s="23">
        <f>_xlfn.IFERROR(VLOOKUP('Prices Calculation'!$B65,'Listing Prices'!B:H,7,)*'Prices Calculation'!$B$3,"")</f>
        <v>0</v>
      </c>
    </row>
    <row r="66" spans="1:8" ht="14.25">
      <c r="A66" s="38"/>
      <c r="B66" s="12" t="s">
        <v>152</v>
      </c>
      <c r="C66" s="22" t="s">
        <v>369</v>
      </c>
      <c r="D66" s="23">
        <f>_xlfn.IFERROR(VLOOKUP('Prices Calculation'!$B66,'Listing Prices'!B:G,3,)*'Prices Calculation'!$B$3,"")</f>
        <v>301.97</v>
      </c>
      <c r="E66" s="23">
        <f>_xlfn.IFERROR(VLOOKUP('Prices Calculation'!$B66,'Listing Prices'!B:H,4,)*'Prices Calculation'!$B$3,"")</f>
        <v>311.03</v>
      </c>
      <c r="F66" s="23">
        <f>_xlfn.IFERROR(VLOOKUP('Prices Calculation'!$B66,'Listing Prices'!B:H,5,)*'Prices Calculation'!$B$3,"")</f>
        <v>317.26</v>
      </c>
      <c r="G66" s="23">
        <f>_xlfn.IFERROR(VLOOKUP('Prices Calculation'!$B66,'Listing Prices'!B:H,6,)*'Prices Calculation'!$B$3,"")</f>
        <v>333.13</v>
      </c>
      <c r="H66" s="23">
        <f>_xlfn.IFERROR(VLOOKUP('Prices Calculation'!$B66,'Listing Prices'!B:H,7,)*'Prices Calculation'!$B$3,"")</f>
        <v>262.64</v>
      </c>
    </row>
    <row r="67" spans="1:8" ht="14.25">
      <c r="A67" s="38"/>
      <c r="B67" s="11" t="s">
        <v>153</v>
      </c>
      <c r="C67" s="22" t="s">
        <v>370</v>
      </c>
      <c r="D67" s="23">
        <f>_xlfn.IFERROR(VLOOKUP('Prices Calculation'!$B67,'Listing Prices'!B:G,3,)*'Prices Calculation'!$B$3,"")</f>
        <v>244.81</v>
      </c>
      <c r="E67" s="23">
        <f>_xlfn.IFERROR(VLOOKUP('Prices Calculation'!$B67,'Listing Prices'!B:H,4,)*'Prices Calculation'!$B$3,"")</f>
        <v>252.15</v>
      </c>
      <c r="F67" s="23">
        <f>_xlfn.IFERROR(VLOOKUP('Prices Calculation'!$B67,'Listing Prices'!B:H,5,)*'Prices Calculation'!$B$3,"")</f>
        <v>235.83</v>
      </c>
      <c r="G67" s="23">
        <f>_xlfn.IFERROR(VLOOKUP('Prices Calculation'!$B67,'Listing Prices'!B:H,6,)*'Prices Calculation'!$B$3,"")</f>
        <v>271.77</v>
      </c>
      <c r="H67" s="23">
        <f>_xlfn.IFERROR(VLOOKUP('Prices Calculation'!$B67,'Listing Prices'!B:H,7,)*'Prices Calculation'!$B$3,"")</f>
        <v>213.37</v>
      </c>
    </row>
    <row r="68" spans="1:8" ht="14.25">
      <c r="A68" s="38"/>
      <c r="B68" s="11" t="s">
        <v>154</v>
      </c>
      <c r="C68" s="22" t="s">
        <v>371</v>
      </c>
      <c r="D68" s="23">
        <f>_xlfn.IFERROR(VLOOKUP('Prices Calculation'!$B68,'Listing Prices'!B:G,3,)*'Prices Calculation'!$B$3,"")</f>
        <v>272.25</v>
      </c>
      <c r="E68" s="23">
        <f>_xlfn.IFERROR(VLOOKUP('Prices Calculation'!$B68,'Listing Prices'!B:H,4,)*'Prices Calculation'!$B$3,"")</f>
        <v>280.42</v>
      </c>
      <c r="F68" s="23">
        <f>_xlfn.IFERROR(VLOOKUP('Prices Calculation'!$B68,'Listing Prices'!B:H,5,)*'Prices Calculation'!$B$3,"")</f>
        <v>286.02</v>
      </c>
      <c r="G68" s="23">
        <f>_xlfn.IFERROR(VLOOKUP('Prices Calculation'!$B68,'Listing Prices'!B:H,6,)*'Prices Calculation'!$B$3,"")</f>
        <v>300.32</v>
      </c>
      <c r="H68" s="23">
        <f>_xlfn.IFERROR(VLOOKUP('Prices Calculation'!$B68,'Listing Prices'!B:H,7,)*'Prices Calculation'!$B$3,"")</f>
        <v>236.78</v>
      </c>
    </row>
    <row r="69" spans="1:8" ht="14.25">
      <c r="A69" s="38"/>
      <c r="B69" s="11" t="s">
        <v>155</v>
      </c>
      <c r="C69" s="22" t="s">
        <v>372</v>
      </c>
      <c r="D69" s="23">
        <f>_xlfn.IFERROR(VLOOKUP('Prices Calculation'!$B69,'Listing Prices'!B:G,3,)*'Prices Calculation'!$B$3,"")</f>
        <v>318.3</v>
      </c>
      <c r="E69" s="23">
        <f>_xlfn.IFERROR(VLOOKUP('Prices Calculation'!$B69,'Listing Prices'!B:H,4,)*'Prices Calculation'!$B$3,"")</f>
        <v>327.85</v>
      </c>
      <c r="F69" s="23">
        <f>_xlfn.IFERROR(VLOOKUP('Prices Calculation'!$B69,'Listing Prices'!B:H,5,)*'Prices Calculation'!$B$3,"")</f>
        <v>334.41</v>
      </c>
      <c r="G69" s="23">
        <f>_xlfn.IFERROR(VLOOKUP('Prices Calculation'!$B69,'Listing Prices'!B:H,6,)*'Prices Calculation'!$B$3,"")</f>
        <v>351.13</v>
      </c>
      <c r="H69" s="23">
        <f>_xlfn.IFERROR(VLOOKUP('Prices Calculation'!$B69,'Listing Prices'!B:H,7,)*'Prices Calculation'!$B$3,"")</f>
        <v>276.84</v>
      </c>
    </row>
    <row r="70" spans="1:8" ht="14.25">
      <c r="A70" s="38"/>
      <c r="B70" s="11" t="s">
        <v>156</v>
      </c>
      <c r="C70" s="22" t="s">
        <v>373</v>
      </c>
      <c r="D70" s="23">
        <f>_xlfn.IFERROR(VLOOKUP('Prices Calculation'!$B70,'Listing Prices'!B:G,3,)*'Prices Calculation'!$B$3,"")</f>
        <v>326.84</v>
      </c>
      <c r="E70" s="23">
        <f>_xlfn.IFERROR(VLOOKUP('Prices Calculation'!$B70,'Listing Prices'!B:H,4,)*'Prices Calculation'!$B$3,"")</f>
        <v>336.65</v>
      </c>
      <c r="F70" s="23">
        <f>_xlfn.IFERROR(VLOOKUP('Prices Calculation'!$B70,'Listing Prices'!B:H,5,)*'Prices Calculation'!$B$3,"")</f>
        <v>330.78</v>
      </c>
      <c r="G70" s="23">
        <f>_xlfn.IFERROR(VLOOKUP('Prices Calculation'!$B70,'Listing Prices'!B:H,6,)*'Prices Calculation'!$B$3,"")</f>
        <v>362.82</v>
      </c>
      <c r="H70" s="23">
        <f>_xlfn.IFERROR(VLOOKUP('Prices Calculation'!$B70,'Listing Prices'!B:H,7,)*'Prices Calculation'!$B$3,"")</f>
        <v>0</v>
      </c>
    </row>
    <row r="71" spans="1:8" ht="14.25">
      <c r="A71" s="38"/>
      <c r="B71" s="11" t="s">
        <v>157</v>
      </c>
      <c r="C71" s="22" t="s">
        <v>374</v>
      </c>
      <c r="D71" s="23">
        <f>_xlfn.IFERROR(VLOOKUP('Prices Calculation'!$B71,'Listing Prices'!B:G,3,)*'Prices Calculation'!$B$3,"")</f>
        <v>336.75</v>
      </c>
      <c r="E71" s="23">
        <f>_xlfn.IFERROR(VLOOKUP('Prices Calculation'!$B71,'Listing Prices'!B:H,4,)*'Prices Calculation'!$B$3,"")</f>
        <v>346.85</v>
      </c>
      <c r="F71" s="23">
        <f>_xlfn.IFERROR(VLOOKUP('Prices Calculation'!$B71,'Listing Prices'!B:H,5,)*'Prices Calculation'!$B$3,"")</f>
        <v>353.8</v>
      </c>
      <c r="G71" s="23">
        <f>_xlfn.IFERROR(VLOOKUP('Prices Calculation'!$B71,'Listing Prices'!B:H,6,)*'Prices Calculation'!$B$3,"")</f>
        <v>371.49</v>
      </c>
      <c r="H71" s="23">
        <f>_xlfn.IFERROR(VLOOKUP('Prices Calculation'!$B71,'Listing Prices'!B:H,7,)*'Prices Calculation'!$B$3,"")</f>
        <v>292.88</v>
      </c>
    </row>
    <row r="72" spans="1:8" ht="14.25">
      <c r="A72" s="38"/>
      <c r="B72" s="12" t="s">
        <v>158</v>
      </c>
      <c r="C72" s="22" t="s">
        <v>621</v>
      </c>
      <c r="D72" s="23">
        <f>_xlfn.IFERROR(VLOOKUP('Prices Calculation'!$B72,'Listing Prices'!B:G,3,)*'Prices Calculation'!$B$3,"")</f>
        <v>196.16</v>
      </c>
      <c r="E72" s="23">
        <f>_xlfn.IFERROR(VLOOKUP('Prices Calculation'!$B72,'Listing Prices'!B:H,4,)*'Prices Calculation'!$B$3,"")</f>
        <v>202.04</v>
      </c>
      <c r="F72" s="23">
        <f>_xlfn.IFERROR(VLOOKUP('Prices Calculation'!$B72,'Listing Prices'!B:H,5,)*'Prices Calculation'!$B$3,"")</f>
        <v>196.16</v>
      </c>
      <c r="G72" s="23">
        <f>_xlfn.IFERROR(VLOOKUP('Prices Calculation'!$B72,'Listing Prices'!B:H,6,)*'Prices Calculation'!$B$3,"")</f>
        <v>205.97</v>
      </c>
      <c r="H72" s="23">
        <f>_xlfn.IFERROR(VLOOKUP('Prices Calculation'!$B72,'Listing Prices'!B:H,7,)*'Prices Calculation'!$B$3,"")</f>
        <v>0</v>
      </c>
    </row>
    <row r="73" spans="1:8" ht="14.25">
      <c r="A73" s="38"/>
      <c r="B73" s="12" t="s">
        <v>159</v>
      </c>
      <c r="C73" s="22" t="s">
        <v>622</v>
      </c>
      <c r="D73" s="23">
        <f>_xlfn.IFERROR(VLOOKUP('Prices Calculation'!$B73,'Listing Prices'!B:G,3,)*'Prices Calculation'!$B$3,"")</f>
        <v>245.04</v>
      </c>
      <c r="E73" s="23">
        <f>_xlfn.IFERROR(VLOOKUP('Prices Calculation'!$B73,'Listing Prices'!B:H,4,)*'Prices Calculation'!$B$3,"")</f>
        <v>252.39</v>
      </c>
      <c r="F73" s="23">
        <f>_xlfn.IFERROR(VLOOKUP('Prices Calculation'!$B73,'Listing Prices'!B:H,5,)*'Prices Calculation'!$B$3,"")</f>
        <v>236.05</v>
      </c>
      <c r="G73" s="23">
        <f>_xlfn.IFERROR(VLOOKUP('Prices Calculation'!$B73,'Listing Prices'!B:H,6,)*'Prices Calculation'!$B$3,"")</f>
        <v>272.02</v>
      </c>
      <c r="H73" s="23">
        <f>_xlfn.IFERROR(VLOOKUP('Prices Calculation'!$B73,'Listing Prices'!B:H,7,)*'Prices Calculation'!$B$3,"")</f>
        <v>213.57</v>
      </c>
    </row>
    <row r="74" spans="1:8" ht="14.25">
      <c r="A74" s="38"/>
      <c r="B74" s="12" t="s">
        <v>160</v>
      </c>
      <c r="C74" s="22" t="s">
        <v>375</v>
      </c>
      <c r="D74" s="23">
        <f>_xlfn.IFERROR(VLOOKUP('Prices Calculation'!$B74,'Listing Prices'!B:G,3,)*'Prices Calculation'!$B$3,"")</f>
        <v>293.66</v>
      </c>
      <c r="E74" s="23">
        <f>_xlfn.IFERROR(VLOOKUP('Prices Calculation'!$B74,'Listing Prices'!B:H,4,)*'Prices Calculation'!$B$3,"")</f>
        <v>302.47</v>
      </c>
      <c r="F74" s="23">
        <f>_xlfn.IFERROR(VLOOKUP('Prices Calculation'!$B74,'Listing Prices'!B:H,5,)*'Prices Calculation'!$B$3,"")</f>
        <v>308.53</v>
      </c>
      <c r="G74" s="23">
        <f>_xlfn.IFERROR(VLOOKUP('Prices Calculation'!$B74,'Listing Prices'!B:H,6,)*'Prices Calculation'!$B$3,"")</f>
        <v>323.95</v>
      </c>
      <c r="H74" s="23">
        <f>_xlfn.IFERROR(VLOOKUP('Prices Calculation'!$B74,'Listing Prices'!B:H,7,)*'Prices Calculation'!$B$3,"")</f>
        <v>255.4</v>
      </c>
    </row>
    <row r="75" spans="1:8" ht="14.25">
      <c r="A75" s="38"/>
      <c r="B75" s="12" t="s">
        <v>161</v>
      </c>
      <c r="C75" s="22" t="s">
        <v>376</v>
      </c>
      <c r="D75" s="23">
        <f>_xlfn.IFERROR(VLOOKUP('Prices Calculation'!$B75,'Listing Prices'!B:G,3,)*'Prices Calculation'!$B$3,"")</f>
        <v>331.75</v>
      </c>
      <c r="E75" s="23">
        <f>_xlfn.IFERROR(VLOOKUP('Prices Calculation'!$B75,'Listing Prices'!B:H,4,)*'Prices Calculation'!$B$3,"")</f>
        <v>341.7</v>
      </c>
      <c r="F75" s="23">
        <f>_xlfn.IFERROR(VLOOKUP('Prices Calculation'!$B75,'Listing Prices'!B:H,5,)*'Prices Calculation'!$B$3,"")</f>
        <v>348.52</v>
      </c>
      <c r="G75" s="23">
        <f>_xlfn.IFERROR(VLOOKUP('Prices Calculation'!$B75,'Listing Prices'!B:H,6,)*'Prices Calculation'!$B$3,"")</f>
        <v>365.95</v>
      </c>
      <c r="H75" s="23">
        <f>_xlfn.IFERROR(VLOOKUP('Prices Calculation'!$B75,'Listing Prices'!B:H,7,)*'Prices Calculation'!$B$3,"")</f>
        <v>288.5</v>
      </c>
    </row>
    <row r="76" spans="1:8" ht="14.25">
      <c r="A76" s="38"/>
      <c r="B76" s="12" t="s">
        <v>162</v>
      </c>
      <c r="C76" s="22" t="s">
        <v>377</v>
      </c>
      <c r="D76" s="23">
        <f>_xlfn.IFERROR(VLOOKUP('Prices Calculation'!$B76,'Listing Prices'!B:G,3,)*'Prices Calculation'!$B$3,"")</f>
        <v>336.93</v>
      </c>
      <c r="E76" s="23">
        <f>_xlfn.IFERROR(VLOOKUP('Prices Calculation'!$B76,'Listing Prices'!B:H,4,)*'Prices Calculation'!$B$3,"")</f>
        <v>347.04</v>
      </c>
      <c r="F76" s="23">
        <f>_xlfn.IFERROR(VLOOKUP('Prices Calculation'!$B76,'Listing Prices'!B:H,5,)*'Prices Calculation'!$B$3,"")</f>
        <v>341.02</v>
      </c>
      <c r="G76" s="23">
        <f>_xlfn.IFERROR(VLOOKUP('Prices Calculation'!$B76,'Listing Prices'!B:H,6,)*'Prices Calculation'!$B$3,"")</f>
        <v>374.02</v>
      </c>
      <c r="H76" s="23">
        <f>_xlfn.IFERROR(VLOOKUP('Prices Calculation'!$B76,'Listing Prices'!B:H,7,)*'Prices Calculation'!$B$3,"")</f>
        <v>0</v>
      </c>
    </row>
    <row r="77" spans="1:8" ht="14.25">
      <c r="A77" s="38"/>
      <c r="B77" s="12" t="s">
        <v>163</v>
      </c>
      <c r="C77" s="22" t="s">
        <v>378</v>
      </c>
      <c r="D77" s="23">
        <f>_xlfn.IFERROR(VLOOKUP('Prices Calculation'!$B77,'Listing Prices'!B:G,3,)*'Prices Calculation'!$B$3,"")</f>
        <v>343.62</v>
      </c>
      <c r="E77" s="23">
        <f>_xlfn.IFERROR(VLOOKUP('Prices Calculation'!$B77,'Listing Prices'!B:H,4,)*'Prices Calculation'!$B$3,"")</f>
        <v>353.93</v>
      </c>
      <c r="F77" s="23">
        <f>_xlfn.IFERROR(VLOOKUP('Prices Calculation'!$B77,'Listing Prices'!B:H,5,)*'Prices Calculation'!$B$3,"")</f>
        <v>361.01</v>
      </c>
      <c r="G77" s="23">
        <f>_xlfn.IFERROR(VLOOKUP('Prices Calculation'!$B77,'Listing Prices'!B:H,6,)*'Prices Calculation'!$B$3,"")</f>
        <v>379.06</v>
      </c>
      <c r="H77" s="23">
        <f>_xlfn.IFERROR(VLOOKUP('Prices Calculation'!$B77,'Listing Prices'!B:H,7,)*'Prices Calculation'!$B$3,"")</f>
        <v>298.82</v>
      </c>
    </row>
    <row r="78" spans="1:8" ht="14.25">
      <c r="A78" s="38"/>
      <c r="B78" s="11" t="s">
        <v>164</v>
      </c>
      <c r="C78" s="22" t="s">
        <v>379</v>
      </c>
      <c r="D78" s="23">
        <f>_xlfn.IFERROR(VLOOKUP('Prices Calculation'!$B78,'Listing Prices'!B:G,3,)*'Prices Calculation'!$B$3,"")</f>
        <v>260.54</v>
      </c>
      <c r="E78" s="23">
        <f>_xlfn.IFERROR(VLOOKUP('Prices Calculation'!$B78,'Listing Prices'!B:H,4,)*'Prices Calculation'!$B$3,"")</f>
        <v>268.36</v>
      </c>
      <c r="F78" s="23">
        <f>_xlfn.IFERROR(VLOOKUP('Prices Calculation'!$B78,'Listing Prices'!B:H,5,)*'Prices Calculation'!$B$3,"")</f>
        <v>250.98</v>
      </c>
      <c r="G78" s="23">
        <f>_xlfn.IFERROR(VLOOKUP('Prices Calculation'!$B78,'Listing Prices'!B:H,6,)*'Prices Calculation'!$B$3,"")</f>
        <v>289.22</v>
      </c>
      <c r="H78" s="23">
        <f>_xlfn.IFERROR(VLOOKUP('Prices Calculation'!$B78,'Listing Prices'!B:H,7,)*'Prices Calculation'!$B$3,"")</f>
        <v>227.08</v>
      </c>
    </row>
    <row r="79" spans="1:8" ht="14.25">
      <c r="A79" s="38"/>
      <c r="B79" s="11" t="s">
        <v>165</v>
      </c>
      <c r="C79" s="22" t="s">
        <v>380</v>
      </c>
      <c r="D79" s="23">
        <f>_xlfn.IFERROR(VLOOKUP('Prices Calculation'!$B79,'Listing Prices'!B:G,3,)*'Prices Calculation'!$B$3,"")</f>
        <v>330.61</v>
      </c>
      <c r="E79" s="23">
        <f>_xlfn.IFERROR(VLOOKUP('Prices Calculation'!$B79,'Listing Prices'!B:H,4,)*'Prices Calculation'!$B$3,"")</f>
        <v>340.53</v>
      </c>
      <c r="F79" s="23">
        <f>_xlfn.IFERROR(VLOOKUP('Prices Calculation'!$B79,'Listing Prices'!B:H,5,)*'Prices Calculation'!$B$3,"")</f>
        <v>347.35</v>
      </c>
      <c r="G79" s="23">
        <f>_xlfn.IFERROR(VLOOKUP('Prices Calculation'!$B79,'Listing Prices'!B:H,6,)*'Prices Calculation'!$B$3,"")</f>
        <v>364.71</v>
      </c>
      <c r="H79" s="23">
        <f>_xlfn.IFERROR(VLOOKUP('Prices Calculation'!$B79,'Listing Prices'!B:H,7,)*'Prices Calculation'!$B$3,"")</f>
        <v>287.53</v>
      </c>
    </row>
    <row r="80" spans="1:8" ht="14.25">
      <c r="A80" s="38"/>
      <c r="B80" s="11" t="s">
        <v>166</v>
      </c>
      <c r="C80" s="22" t="s">
        <v>381</v>
      </c>
      <c r="D80" s="23">
        <f>_xlfn.IFERROR(VLOOKUP('Prices Calculation'!$B80,'Listing Prices'!B:G,3,)*'Prices Calculation'!$B$3,"")</f>
        <v>374.75</v>
      </c>
      <c r="E80" s="23">
        <f>_xlfn.IFERROR(VLOOKUP('Prices Calculation'!$B80,'Listing Prices'!B:H,4,)*'Prices Calculation'!$B$3,"")</f>
        <v>385.99</v>
      </c>
      <c r="F80" s="23">
        <f>_xlfn.IFERROR(VLOOKUP('Prices Calculation'!$B80,'Listing Prices'!B:H,5,)*'Prices Calculation'!$B$3,"")</f>
        <v>393.72</v>
      </c>
      <c r="G80" s="23">
        <f>_xlfn.IFERROR(VLOOKUP('Prices Calculation'!$B80,'Listing Prices'!B:H,6,)*'Prices Calculation'!$B$3,"")</f>
        <v>413.41</v>
      </c>
      <c r="H80" s="23">
        <f>_xlfn.IFERROR(VLOOKUP('Prices Calculation'!$B80,'Listing Prices'!B:H,7,)*'Prices Calculation'!$B$3,"")</f>
        <v>325.93</v>
      </c>
    </row>
    <row r="81" spans="1:8" ht="14.25">
      <c r="A81" s="38"/>
      <c r="B81" s="11" t="s">
        <v>167</v>
      </c>
      <c r="C81" s="22" t="s">
        <v>382</v>
      </c>
      <c r="D81" s="23">
        <f>_xlfn.IFERROR(VLOOKUP('Prices Calculation'!$B81,'Listing Prices'!B:G,3,)*'Prices Calculation'!$B$3,"")</f>
        <v>398.22</v>
      </c>
      <c r="E81" s="23">
        <f>_xlfn.IFERROR(VLOOKUP('Prices Calculation'!$B81,'Listing Prices'!B:H,4,)*'Prices Calculation'!$B$3,"")</f>
        <v>410.17</v>
      </c>
      <c r="F81" s="23">
        <f>_xlfn.IFERROR(VLOOKUP('Prices Calculation'!$B81,'Listing Prices'!B:H,5,)*'Prices Calculation'!$B$3,"")</f>
        <v>402.99</v>
      </c>
      <c r="G81" s="23">
        <f>_xlfn.IFERROR(VLOOKUP('Prices Calculation'!$B81,'Listing Prices'!B:H,6,)*'Prices Calculation'!$B$3,"")</f>
        <v>442.06</v>
      </c>
      <c r="H81" s="23">
        <f>_xlfn.IFERROR(VLOOKUP('Prices Calculation'!$B81,'Listing Prices'!B:H,7,)*'Prices Calculation'!$B$3,"")</f>
        <v>0</v>
      </c>
    </row>
    <row r="82" spans="1:8" ht="14.25">
      <c r="A82" s="38"/>
      <c r="B82" s="11" t="s">
        <v>168</v>
      </c>
      <c r="C82" s="22" t="s">
        <v>383</v>
      </c>
      <c r="D82" s="23">
        <f>_xlfn.IFERROR(VLOOKUP('Prices Calculation'!$B82,'Listing Prices'!B:G,3,)*'Prices Calculation'!$B$3,"")</f>
        <v>423.39</v>
      </c>
      <c r="E82" s="23">
        <f>_xlfn.IFERROR(VLOOKUP('Prices Calculation'!$B82,'Listing Prices'!B:H,4,)*'Prices Calculation'!$B$3,"")</f>
        <v>436.09</v>
      </c>
      <c r="F82" s="23">
        <f>_xlfn.IFERROR(VLOOKUP('Prices Calculation'!$B82,'Listing Prices'!B:H,5,)*'Prices Calculation'!$B$3,"")</f>
        <v>444.81</v>
      </c>
      <c r="G82" s="23">
        <f>_xlfn.IFERROR(VLOOKUP('Prices Calculation'!$B82,'Listing Prices'!B:H,6,)*'Prices Calculation'!$B$3,"")</f>
        <v>467.05</v>
      </c>
      <c r="H82" s="23">
        <f>_xlfn.IFERROR(VLOOKUP('Prices Calculation'!$B82,'Listing Prices'!B:H,7,)*'Prices Calculation'!$B$3,"")</f>
        <v>368.24</v>
      </c>
    </row>
    <row r="83" spans="1:8" ht="14.25">
      <c r="A83" s="38"/>
      <c r="B83" s="12" t="s">
        <v>178</v>
      </c>
      <c r="C83" s="22" t="s">
        <v>388</v>
      </c>
      <c r="D83" s="23">
        <f>_xlfn.IFERROR(VLOOKUP('Prices Calculation'!$B83,'Listing Prices'!B:G,3,)*'Prices Calculation'!$B$3,"")</f>
        <v>355.88</v>
      </c>
      <c r="E83" s="23">
        <f>_xlfn.IFERROR(VLOOKUP('Prices Calculation'!$B83,'Listing Prices'!B:H,4,)*'Prices Calculation'!$B$3,"")</f>
        <v>366.56</v>
      </c>
      <c r="F83" s="23">
        <f>_xlfn.IFERROR(VLOOKUP('Prices Calculation'!$B83,'Listing Prices'!B:H,5,)*'Prices Calculation'!$B$3,"")</f>
        <v>373.88</v>
      </c>
      <c r="G83" s="23">
        <f>_xlfn.IFERROR(VLOOKUP('Prices Calculation'!$B83,'Listing Prices'!B:H,6,)*'Prices Calculation'!$B$3,"")</f>
        <v>392.57</v>
      </c>
      <c r="H83" s="23">
        <f>_xlfn.IFERROR(VLOOKUP('Prices Calculation'!$B83,'Listing Prices'!B:H,7,)*'Prices Calculation'!$B$3,"")</f>
        <v>309.52</v>
      </c>
    </row>
    <row r="84" spans="1:8" ht="14.25">
      <c r="A84" s="38"/>
      <c r="B84" s="12" t="s">
        <v>179</v>
      </c>
      <c r="C84" s="22" t="s">
        <v>389</v>
      </c>
      <c r="D84" s="23">
        <f>_xlfn.IFERROR(VLOOKUP('Prices Calculation'!$B84,'Listing Prices'!B:G,3,)*'Prices Calculation'!$B$3,"")</f>
        <v>417.88</v>
      </c>
      <c r="E84" s="23">
        <f>_xlfn.IFERROR(VLOOKUP('Prices Calculation'!$B84,'Listing Prices'!B:H,4,)*'Prices Calculation'!$B$3,"")</f>
        <v>430.42</v>
      </c>
      <c r="F84" s="23">
        <f>_xlfn.IFERROR(VLOOKUP('Prices Calculation'!$B84,'Listing Prices'!B:H,5,)*'Prices Calculation'!$B$3,"")</f>
        <v>439.01</v>
      </c>
      <c r="G84" s="23">
        <f>_xlfn.IFERROR(VLOOKUP('Prices Calculation'!$B84,'Listing Prices'!B:H,6,)*'Prices Calculation'!$B$3,"")</f>
        <v>460.96</v>
      </c>
      <c r="H84" s="23">
        <f>_xlfn.IFERROR(VLOOKUP('Prices Calculation'!$B84,'Listing Prices'!B:H,7,)*'Prices Calculation'!$B$3,"")</f>
        <v>363.41</v>
      </c>
    </row>
    <row r="85" spans="1:8" ht="14.25">
      <c r="A85" s="38"/>
      <c r="B85" s="12" t="s">
        <v>180</v>
      </c>
      <c r="C85" s="22" t="s">
        <v>506</v>
      </c>
      <c r="D85" s="23">
        <f>_xlfn.IFERROR(VLOOKUP('Prices Calculation'!$B85,'Listing Prices'!B:G,3,)*'Prices Calculation'!$B$3,"")</f>
        <v>435.97</v>
      </c>
      <c r="E85" s="23">
        <f>_xlfn.IFERROR(VLOOKUP('Prices Calculation'!$B85,'Listing Prices'!B:H,4,)*'Prices Calculation'!$B$3,"")</f>
        <v>449.05</v>
      </c>
      <c r="F85" s="23">
        <f>_xlfn.IFERROR(VLOOKUP('Prices Calculation'!$B85,'Listing Prices'!B:H,5,)*'Prices Calculation'!$B$3,"")</f>
        <v>430.36</v>
      </c>
      <c r="G85" s="23">
        <f>_xlfn.IFERROR(VLOOKUP('Prices Calculation'!$B85,'Listing Prices'!B:H,6,)*'Prices Calculation'!$B$3,"")</f>
        <v>483.97</v>
      </c>
      <c r="H85" s="23">
        <f>_xlfn.IFERROR(VLOOKUP('Prices Calculation'!$B85,'Listing Prices'!B:H,7,)*'Prices Calculation'!$B$3,"")</f>
        <v>0</v>
      </c>
    </row>
    <row r="86" spans="1:8" ht="14.25">
      <c r="A86" s="38"/>
      <c r="B86" s="12" t="s">
        <v>181</v>
      </c>
      <c r="C86" s="22" t="s">
        <v>390</v>
      </c>
      <c r="D86" s="23">
        <f>_xlfn.IFERROR(VLOOKUP('Prices Calculation'!$B86,'Listing Prices'!B:G,3,)*'Prices Calculation'!$B$3,"")</f>
        <v>417.38</v>
      </c>
      <c r="E86" s="23">
        <f>_xlfn.IFERROR(VLOOKUP('Prices Calculation'!$B86,'Listing Prices'!B:H,4,)*'Prices Calculation'!$B$3,"")</f>
        <v>429.9</v>
      </c>
      <c r="F86" s="23">
        <f>_xlfn.IFERROR(VLOOKUP('Prices Calculation'!$B86,'Listing Prices'!B:H,5,)*'Prices Calculation'!$B$3,"")</f>
        <v>465.07</v>
      </c>
      <c r="G86" s="23">
        <f>_xlfn.IFERROR(VLOOKUP('Prices Calculation'!$B86,'Listing Prices'!B:H,6,)*'Prices Calculation'!$B$3,"")</f>
        <v>488.32</v>
      </c>
      <c r="H86" s="23">
        <f>_xlfn.IFERROR(VLOOKUP('Prices Calculation'!$B86,'Listing Prices'!B:H,7,)*'Prices Calculation'!$B$3,"")</f>
        <v>396.51</v>
      </c>
    </row>
    <row r="87" spans="1:8" ht="14.25">
      <c r="A87" s="38"/>
      <c r="B87" s="11" t="s">
        <v>185</v>
      </c>
      <c r="C87" s="22" t="s">
        <v>394</v>
      </c>
      <c r="D87" s="23">
        <f>_xlfn.IFERROR(VLOOKUP('Prices Calculation'!$B87,'Listing Prices'!B:G,3,)*'Prices Calculation'!$B$3,"")</f>
        <v>341.85</v>
      </c>
      <c r="E87" s="23">
        <f>_xlfn.IFERROR(VLOOKUP('Prices Calculation'!$B87,'Listing Prices'!B:H,4,)*'Prices Calculation'!$B$3,"")</f>
        <v>352.11</v>
      </c>
      <c r="F87" s="23">
        <f>_xlfn.IFERROR(VLOOKUP('Prices Calculation'!$B87,'Listing Prices'!B:H,5,)*'Prices Calculation'!$B$3,"")</f>
        <v>392.29</v>
      </c>
      <c r="G87" s="23">
        <f>_xlfn.IFERROR(VLOOKUP('Prices Calculation'!$B87,'Listing Prices'!B:H,6,)*'Prices Calculation'!$B$3,"")</f>
        <v>411.91</v>
      </c>
      <c r="H87" s="23">
        <f>_xlfn.IFERROR(VLOOKUP('Prices Calculation'!$B87,'Listing Prices'!B:H,7,)*'Prices Calculation'!$B$3,"")</f>
        <v>324.76</v>
      </c>
    </row>
    <row r="88" spans="1:8" ht="14.25">
      <c r="A88" s="38"/>
      <c r="B88" s="11" t="s">
        <v>186</v>
      </c>
      <c r="C88" s="22" t="s">
        <v>395</v>
      </c>
      <c r="D88" s="23">
        <f>_xlfn.IFERROR(VLOOKUP('Prices Calculation'!$B88,'Listing Prices'!B:G,3,)*'Prices Calculation'!$B$3,"")</f>
        <v>403.02</v>
      </c>
      <c r="E88" s="23">
        <f>_xlfn.IFERROR(VLOOKUP('Prices Calculation'!$B88,'Listing Prices'!B:H,4,)*'Prices Calculation'!$B$3,"")</f>
        <v>415.11</v>
      </c>
      <c r="F88" s="23">
        <f>_xlfn.IFERROR(VLOOKUP('Prices Calculation'!$B88,'Listing Prices'!B:H,5,)*'Prices Calculation'!$B$3,"")</f>
        <v>462.51</v>
      </c>
      <c r="G88" s="23">
        <f>_xlfn.IFERROR(VLOOKUP('Prices Calculation'!$B88,'Listing Prices'!B:H,6,)*'Prices Calculation'!$B$3,"")</f>
        <v>485.63</v>
      </c>
      <c r="H88" s="23">
        <f>_xlfn.IFERROR(VLOOKUP('Prices Calculation'!$B88,'Listing Prices'!B:H,7,)*'Prices Calculation'!$B$3,"")</f>
        <v>382.87</v>
      </c>
    </row>
    <row r="89" spans="1:8" ht="14.25">
      <c r="A89" s="38"/>
      <c r="B89" s="11" t="s">
        <v>187</v>
      </c>
      <c r="C89" s="22" t="s">
        <v>396</v>
      </c>
      <c r="D89" s="23">
        <f>_xlfn.IFERROR(VLOOKUP('Prices Calculation'!$B89,'Listing Prices'!B:G,3,)*'Prices Calculation'!$B$3,"")</f>
        <v>459.04</v>
      </c>
      <c r="E89" s="23">
        <f>_xlfn.IFERROR(VLOOKUP('Prices Calculation'!$B89,'Listing Prices'!B:H,4,)*'Prices Calculation'!$B$3,"")</f>
        <v>472.81</v>
      </c>
      <c r="F89" s="23">
        <f>_xlfn.IFERROR(VLOOKUP('Prices Calculation'!$B89,'Listing Prices'!B:H,5,)*'Prices Calculation'!$B$3,"")</f>
        <v>464.57</v>
      </c>
      <c r="G89" s="23">
        <f>_xlfn.IFERROR(VLOOKUP('Prices Calculation'!$B89,'Listing Prices'!B:H,6,)*'Prices Calculation'!$B$3,"")</f>
        <v>509.58</v>
      </c>
      <c r="H89" s="23">
        <f>_xlfn.IFERROR(VLOOKUP('Prices Calculation'!$B89,'Listing Prices'!B:H,7,)*'Prices Calculation'!$B$3,"")</f>
        <v>0</v>
      </c>
    </row>
    <row r="90" spans="1:8" ht="14.25">
      <c r="A90" s="38"/>
      <c r="B90" s="11" t="s">
        <v>188</v>
      </c>
      <c r="C90" s="22" t="s">
        <v>397</v>
      </c>
      <c r="D90" s="23">
        <f>_xlfn.IFERROR(VLOOKUP('Prices Calculation'!$B90,'Listing Prices'!B:G,3,)*'Prices Calculation'!$B$3,"")</f>
        <v>479.84</v>
      </c>
      <c r="E90" s="23">
        <f>_xlfn.IFERROR(VLOOKUP('Prices Calculation'!$B90,'Listing Prices'!B:H,4,)*'Prices Calculation'!$B$3,"")</f>
        <v>494.24</v>
      </c>
      <c r="F90" s="23">
        <f>_xlfn.IFERROR(VLOOKUP('Prices Calculation'!$B90,'Listing Prices'!B:H,5,)*'Prices Calculation'!$B$3,"")</f>
        <v>504.12</v>
      </c>
      <c r="G90" s="23">
        <f>_xlfn.IFERROR(VLOOKUP('Prices Calculation'!$B90,'Listing Prices'!B:H,6,)*'Prices Calculation'!$B$3,"")</f>
        <v>529.32</v>
      </c>
      <c r="H90" s="23">
        <f>_xlfn.IFERROR(VLOOKUP('Prices Calculation'!$B90,'Listing Prices'!B:H,7,)*'Prices Calculation'!$B$3,"")</f>
        <v>417.31</v>
      </c>
    </row>
    <row r="91" spans="1:8" ht="14.25">
      <c r="A91" s="38"/>
      <c r="B91" s="12" t="s">
        <v>199</v>
      </c>
      <c r="C91" s="22" t="s">
        <v>407</v>
      </c>
      <c r="D91" s="23">
        <f>_xlfn.IFERROR(VLOOKUP('Prices Calculation'!$B91,'Listing Prices'!B:G,3,)*'Prices Calculation'!$B$3,"")</f>
        <v>390.93</v>
      </c>
      <c r="E91" s="23">
        <f>_xlfn.IFERROR(VLOOKUP('Prices Calculation'!$B91,'Listing Prices'!B:H,4,)*'Prices Calculation'!$B$3,"")</f>
        <v>402.66</v>
      </c>
      <c r="F91" s="23">
        <f>_xlfn.IFERROR(VLOOKUP('Prices Calculation'!$B91,'Listing Prices'!B:H,5,)*'Prices Calculation'!$B$3,"")</f>
        <v>410.71</v>
      </c>
      <c r="G91" s="23">
        <f>_xlfn.IFERROR(VLOOKUP('Prices Calculation'!$B91,'Listing Prices'!B:H,6,)*'Prices Calculation'!$B$3,"")</f>
        <v>431.24</v>
      </c>
      <c r="H91" s="23">
        <f>_xlfn.IFERROR(VLOOKUP('Prices Calculation'!$B91,'Listing Prices'!B:H,7,)*'Prices Calculation'!$B$3,"")</f>
        <v>339.99</v>
      </c>
    </row>
    <row r="92" spans="1:8" ht="14.25">
      <c r="A92" s="38"/>
      <c r="B92" s="12" t="s">
        <v>200</v>
      </c>
      <c r="C92" s="22" t="s">
        <v>408</v>
      </c>
      <c r="D92" s="23">
        <f>_xlfn.IFERROR(VLOOKUP('Prices Calculation'!$B92,'Listing Prices'!B:G,3,)*'Prices Calculation'!$B$3,"")</f>
        <v>461.21</v>
      </c>
      <c r="E92" s="23">
        <f>_xlfn.IFERROR(VLOOKUP('Prices Calculation'!$B92,'Listing Prices'!B:H,4,)*'Prices Calculation'!$B$3,"")</f>
        <v>475.05</v>
      </c>
      <c r="F92" s="23">
        <f>_xlfn.IFERROR(VLOOKUP('Prices Calculation'!$B92,'Listing Prices'!B:H,5,)*'Prices Calculation'!$B$3,"")</f>
        <v>484.53</v>
      </c>
      <c r="G92" s="23">
        <f>_xlfn.IFERROR(VLOOKUP('Prices Calculation'!$B92,'Listing Prices'!B:H,6,)*'Prices Calculation'!$B$3,"")</f>
        <v>508.75</v>
      </c>
      <c r="H92" s="23">
        <f>_xlfn.IFERROR(VLOOKUP('Prices Calculation'!$B92,'Listing Prices'!B:H,7,)*'Prices Calculation'!$B$3,"")</f>
        <v>401.11</v>
      </c>
    </row>
    <row r="93" spans="1:8" ht="14.25">
      <c r="A93" s="38"/>
      <c r="B93" s="12" t="s">
        <v>201</v>
      </c>
      <c r="C93" s="22" t="s">
        <v>409</v>
      </c>
      <c r="D93" s="23">
        <f>_xlfn.IFERROR(VLOOKUP('Prices Calculation'!$B93,'Listing Prices'!B:G,3,)*'Prices Calculation'!$B$3,"")</f>
        <v>475.39</v>
      </c>
      <c r="E93" s="23">
        <f>_xlfn.IFERROR(VLOOKUP('Prices Calculation'!$B93,'Listing Prices'!B:H,4,)*'Prices Calculation'!$B$3,"")</f>
        <v>489.65</v>
      </c>
      <c r="F93" s="23">
        <f>_xlfn.IFERROR(VLOOKUP('Prices Calculation'!$B93,'Listing Prices'!B:H,5,)*'Prices Calculation'!$B$3,"")</f>
        <v>481.66</v>
      </c>
      <c r="G93" s="23">
        <f>_xlfn.IFERROR(VLOOKUP('Prices Calculation'!$B93,'Listing Prices'!B:H,6,)*'Prices Calculation'!$B$3,"")</f>
        <v>527.73</v>
      </c>
      <c r="H93" s="23">
        <f>_xlfn.IFERROR(VLOOKUP('Prices Calculation'!$B93,'Listing Prices'!B:H,7,)*'Prices Calculation'!$B$3,"")</f>
        <v>0</v>
      </c>
    </row>
    <row r="94" spans="1:8" ht="14.25">
      <c r="A94" s="38"/>
      <c r="B94" s="12" t="s">
        <v>202</v>
      </c>
      <c r="C94" s="22" t="s">
        <v>410</v>
      </c>
      <c r="D94" s="23">
        <f>_xlfn.IFERROR(VLOOKUP('Prices Calculation'!$B94,'Listing Prices'!B:G,3,)*'Prices Calculation'!$B$3,"")</f>
        <v>492.7</v>
      </c>
      <c r="E94" s="23">
        <f>_xlfn.IFERROR(VLOOKUP('Prices Calculation'!$B94,'Listing Prices'!B:H,4,)*'Prices Calculation'!$B$3,"")</f>
        <v>507.48</v>
      </c>
      <c r="F94" s="23">
        <f>_xlfn.IFERROR(VLOOKUP('Prices Calculation'!$B94,'Listing Prices'!B:H,5,)*'Prices Calculation'!$B$3,"")</f>
        <v>517.63</v>
      </c>
      <c r="G94" s="23">
        <f>_xlfn.IFERROR(VLOOKUP('Prices Calculation'!$B94,'Listing Prices'!B:H,6,)*'Prices Calculation'!$B$3,"")</f>
        <v>543.51</v>
      </c>
      <c r="H94" s="23">
        <f>_xlfn.IFERROR(VLOOKUP('Prices Calculation'!$B94,'Listing Prices'!B:H,7,)*'Prices Calculation'!$B$3,"")</f>
        <v>428.53</v>
      </c>
    </row>
    <row r="95" spans="1:8" ht="14.25">
      <c r="A95" s="38"/>
      <c r="B95" s="13" t="s">
        <v>545</v>
      </c>
      <c r="C95" s="33"/>
      <c r="D95" s="23">
        <f>_xlfn.IFERROR(VLOOKUP('Prices Calculation'!$B95,'Listing Prices'!B:G,3,)*'Prices Calculation'!$B$3,"")</f>
      </c>
      <c r="E95" s="23">
        <f>_xlfn.IFERROR(VLOOKUP('Prices Calculation'!$B95,'Listing Prices'!B:H,4,)*'Prices Calculation'!$B$3,"")</f>
      </c>
      <c r="F95" s="23">
        <f>_xlfn.IFERROR(VLOOKUP('Prices Calculation'!$B95,'Listing Prices'!B:H,5,)*'Prices Calculation'!$B$3,"")</f>
      </c>
      <c r="G95" s="23">
        <f>_xlfn.IFERROR(VLOOKUP('Prices Calculation'!$B95,'Listing Prices'!B:H,6,)*'Prices Calculation'!$B$3,"")</f>
      </c>
      <c r="H95" s="23">
        <f>_xlfn.IFERROR(VLOOKUP('Prices Calculation'!$B95,'Listing Prices'!B:H,7,)*'Prices Calculation'!$B$3,"")</f>
      </c>
    </row>
    <row r="96" spans="1:8" ht="14.25">
      <c r="A96" s="38"/>
      <c r="B96" s="11" t="s">
        <v>169</v>
      </c>
      <c r="C96" s="22" t="s">
        <v>384</v>
      </c>
      <c r="D96" s="23">
        <f>_xlfn.IFERROR(VLOOKUP('Prices Calculation'!$B96,'Listing Prices'!B:G,3,)*'Prices Calculation'!$B$3,"")</f>
        <v>196.42</v>
      </c>
      <c r="E96" s="23">
        <f>_xlfn.IFERROR(VLOOKUP('Prices Calculation'!$B96,'Listing Prices'!B:H,4,)*'Prices Calculation'!$B$3,"")</f>
        <v>202.31</v>
      </c>
      <c r="F96" s="23">
        <f>_xlfn.IFERROR(VLOOKUP('Prices Calculation'!$B96,'Listing Prices'!B:H,5,)*'Prices Calculation'!$B$3,"")</f>
        <v>206.37</v>
      </c>
      <c r="G96" s="23">
        <f>_xlfn.IFERROR(VLOOKUP('Prices Calculation'!$B96,'Listing Prices'!B:H,6,)*'Prices Calculation'!$B$3,"")</f>
        <v>216.69</v>
      </c>
      <c r="H96" s="23">
        <f>_xlfn.IFERROR(VLOOKUP('Prices Calculation'!$B96,'Listing Prices'!B:H,7,)*'Prices Calculation'!$B$3,"")</f>
        <v>170.84</v>
      </c>
    </row>
    <row r="97" spans="1:8" ht="14.25">
      <c r="A97" s="38"/>
      <c r="B97" s="11" t="s">
        <v>171</v>
      </c>
      <c r="C97" s="22" t="s">
        <v>385</v>
      </c>
      <c r="D97" s="23">
        <f>_xlfn.IFERROR(VLOOKUP('Prices Calculation'!$B97,'Listing Prices'!B:G,3,)*'Prices Calculation'!$B$3,"")</f>
        <v>213.92</v>
      </c>
      <c r="E97" s="23">
        <f>_xlfn.IFERROR(VLOOKUP('Prices Calculation'!$B97,'Listing Prices'!B:H,4,)*'Prices Calculation'!$B$3,"")</f>
        <v>220.34</v>
      </c>
      <c r="F97" s="23">
        <f>_xlfn.IFERROR(VLOOKUP('Prices Calculation'!$B97,'Listing Prices'!B:H,5,)*'Prices Calculation'!$B$3,"")</f>
        <v>224.74</v>
      </c>
      <c r="G97" s="23">
        <f>_xlfn.IFERROR(VLOOKUP('Prices Calculation'!$B97,'Listing Prices'!B:H,6,)*'Prices Calculation'!$B$3,"")</f>
        <v>235.98</v>
      </c>
      <c r="H97" s="23">
        <f>_xlfn.IFERROR(VLOOKUP('Prices Calculation'!$B97,'Listing Prices'!B:H,7,)*'Prices Calculation'!$B$3,"")</f>
        <v>186.04</v>
      </c>
    </row>
    <row r="98" spans="1:8" ht="14.25">
      <c r="A98" s="38"/>
      <c r="B98" s="11" t="s">
        <v>173</v>
      </c>
      <c r="C98" s="22" t="s">
        <v>386</v>
      </c>
      <c r="D98" s="23">
        <f>_xlfn.IFERROR(VLOOKUP('Prices Calculation'!$B98,'Listing Prices'!B:G,3,)*'Prices Calculation'!$B$3,"")</f>
        <v>236.63</v>
      </c>
      <c r="E98" s="23">
        <f>_xlfn.IFERROR(VLOOKUP('Prices Calculation'!$B98,'Listing Prices'!B:H,4,)*'Prices Calculation'!$B$3,"")</f>
        <v>243.73</v>
      </c>
      <c r="F98" s="23">
        <f>_xlfn.IFERROR(VLOOKUP('Prices Calculation'!$B98,'Listing Prices'!B:H,5,)*'Prices Calculation'!$B$3,"")</f>
        <v>248.6</v>
      </c>
      <c r="G98" s="23">
        <f>_xlfn.IFERROR(VLOOKUP('Prices Calculation'!$B98,'Listing Prices'!B:H,6,)*'Prices Calculation'!$B$3,"")</f>
        <v>261.03</v>
      </c>
      <c r="H98" s="23">
        <f>_xlfn.IFERROR(VLOOKUP('Prices Calculation'!$B98,'Listing Prices'!B:H,7,)*'Prices Calculation'!$B$3,"")</f>
        <v>205.78</v>
      </c>
    </row>
    <row r="99" spans="1:8" ht="14.25">
      <c r="A99" s="38"/>
      <c r="B99" s="11" t="s">
        <v>175</v>
      </c>
      <c r="C99" s="22" t="s">
        <v>509</v>
      </c>
      <c r="D99" s="23">
        <f>_xlfn.IFERROR(VLOOKUP('Prices Calculation'!$B99,'Listing Prices'!B:G,3,)*'Prices Calculation'!$B$3,"")</f>
        <v>289.72</v>
      </c>
      <c r="E99" s="23">
        <f>_xlfn.IFERROR(VLOOKUP('Prices Calculation'!$B99,'Listing Prices'!B:H,4,)*'Prices Calculation'!$B$3,"")</f>
        <v>298.41</v>
      </c>
      <c r="F99" s="23">
        <f>_xlfn.IFERROR(VLOOKUP('Prices Calculation'!$B99,'Listing Prices'!B:H,5,)*'Prices Calculation'!$B$3,"")</f>
        <v>293.79</v>
      </c>
      <c r="G99" s="23">
        <f>_xlfn.IFERROR(VLOOKUP('Prices Calculation'!$B99,'Listing Prices'!B:H,6,)*'Prices Calculation'!$B$3,"")</f>
        <v>321.62</v>
      </c>
      <c r="H99" s="23">
        <f>_xlfn.IFERROR(VLOOKUP('Prices Calculation'!$B99,'Listing Prices'!B:H,7,)*'Prices Calculation'!$B$3,"")</f>
        <v>252.51</v>
      </c>
    </row>
    <row r="100" spans="1:8" ht="14.25">
      <c r="A100" s="38"/>
      <c r="B100" s="11" t="s">
        <v>176</v>
      </c>
      <c r="C100" s="22" t="s">
        <v>387</v>
      </c>
      <c r="D100" s="23">
        <f>_xlfn.IFERROR(VLOOKUP('Prices Calculation'!$B100,'Listing Prices'!B:G,3,)*'Prices Calculation'!$B$3,"")</f>
        <v>291.62</v>
      </c>
      <c r="E100" s="23">
        <f>_xlfn.IFERROR(VLOOKUP('Prices Calculation'!$B100,'Listing Prices'!B:H,4,)*'Prices Calculation'!$B$3,"")</f>
        <v>300.37</v>
      </c>
      <c r="F100" s="23">
        <f>_xlfn.IFERROR(VLOOKUP('Prices Calculation'!$B100,'Listing Prices'!B:H,5,)*'Prices Calculation'!$B$3,"")</f>
        <v>306.38</v>
      </c>
      <c r="G100" s="23">
        <f>_xlfn.IFERROR(VLOOKUP('Prices Calculation'!$B100,'Listing Prices'!B:H,6,)*'Prices Calculation'!$B$3,"")</f>
        <v>321.7</v>
      </c>
      <c r="H100" s="23">
        <f>_xlfn.IFERROR(VLOOKUP('Prices Calculation'!$B100,'Listing Prices'!B:H,7,)*'Prices Calculation'!$B$3,"")</f>
        <v>253.61</v>
      </c>
    </row>
    <row r="101" spans="1:8" ht="14.25">
      <c r="A101" s="38"/>
      <c r="B101" s="12" t="s">
        <v>182</v>
      </c>
      <c r="C101" s="22" t="s">
        <v>391</v>
      </c>
      <c r="D101" s="23">
        <f>_xlfn.IFERROR(VLOOKUP('Prices Calculation'!$B101,'Listing Prices'!B:G,3,)*'Prices Calculation'!$B$3,"")</f>
        <v>234.27</v>
      </c>
      <c r="E101" s="23">
        <f>_xlfn.IFERROR(VLOOKUP('Prices Calculation'!$B101,'Listing Prices'!B:H,4,)*'Prices Calculation'!$B$3,"")</f>
        <v>241.3</v>
      </c>
      <c r="F101" s="23">
        <f>_xlfn.IFERROR(VLOOKUP('Prices Calculation'!$B101,'Listing Prices'!B:H,5,)*'Prices Calculation'!$B$3,"")</f>
        <v>246.13</v>
      </c>
      <c r="G101" s="23">
        <f>_xlfn.IFERROR(VLOOKUP('Prices Calculation'!$B101,'Listing Prices'!B:H,6,)*'Prices Calculation'!$B$3,"")</f>
        <v>258.43</v>
      </c>
      <c r="H101" s="23">
        <f>_xlfn.IFERROR(VLOOKUP('Prices Calculation'!$B101,'Listing Prices'!B:H,7,)*'Prices Calculation'!$B$3,"")</f>
        <v>0</v>
      </c>
    </row>
    <row r="102" spans="1:8" ht="14.25">
      <c r="A102" s="38"/>
      <c r="B102" s="12" t="s">
        <v>183</v>
      </c>
      <c r="C102" s="22" t="s">
        <v>392</v>
      </c>
      <c r="D102" s="23">
        <f>_xlfn.IFERROR(VLOOKUP('Prices Calculation'!$B102,'Listing Prices'!B:G,3,)*'Prices Calculation'!$B$3,"")</f>
        <v>268.14</v>
      </c>
      <c r="E102" s="23">
        <f>_xlfn.IFERROR(VLOOKUP('Prices Calculation'!$B102,'Listing Prices'!B:H,4,)*'Prices Calculation'!$B$3,"")</f>
        <v>276.18</v>
      </c>
      <c r="F102" s="23">
        <f>_xlfn.IFERROR(VLOOKUP('Prices Calculation'!$B102,'Listing Prices'!B:H,5,)*'Prices Calculation'!$B$3,"")</f>
        <v>281.7</v>
      </c>
      <c r="G102" s="23">
        <f>_xlfn.IFERROR(VLOOKUP('Prices Calculation'!$B102,'Listing Prices'!B:H,6,)*'Prices Calculation'!$B$3,"")</f>
        <v>295.78</v>
      </c>
      <c r="H102" s="23">
        <f>_xlfn.IFERROR(VLOOKUP('Prices Calculation'!$B102,'Listing Prices'!B:H,7,)*'Prices Calculation'!$B$3,"")</f>
        <v>0</v>
      </c>
    </row>
    <row r="103" spans="1:8" ht="14.25">
      <c r="A103" s="38"/>
      <c r="B103" s="12" t="s">
        <v>184</v>
      </c>
      <c r="C103" s="22" t="s">
        <v>393</v>
      </c>
      <c r="D103" s="23">
        <f>_xlfn.IFERROR(VLOOKUP('Prices Calculation'!$B103,'Listing Prices'!B:G,3,)*'Prices Calculation'!$B$3,"")</f>
        <v>310.49</v>
      </c>
      <c r="E103" s="23">
        <f>_xlfn.IFERROR(VLOOKUP('Prices Calculation'!$B103,'Listing Prices'!B:H,4,)*'Prices Calculation'!$B$3,"")</f>
        <v>319.8</v>
      </c>
      <c r="F103" s="23">
        <f>_xlfn.IFERROR(VLOOKUP('Prices Calculation'!$B103,'Listing Prices'!B:H,5,)*'Prices Calculation'!$B$3,"")</f>
        <v>326.19</v>
      </c>
      <c r="G103" s="23">
        <f>_xlfn.IFERROR(VLOOKUP('Prices Calculation'!$B103,'Listing Prices'!B:H,6,)*'Prices Calculation'!$B$3,"")</f>
        <v>342.5</v>
      </c>
      <c r="H103" s="23">
        <f>_xlfn.IFERROR(VLOOKUP('Prices Calculation'!$B103,'Listing Prices'!B:H,7,)*'Prices Calculation'!$B$3,"")</f>
        <v>0</v>
      </c>
    </row>
    <row r="104" spans="1:8" ht="14.25">
      <c r="A104" s="38"/>
      <c r="B104" s="11" t="s">
        <v>189</v>
      </c>
      <c r="C104" s="22" t="s">
        <v>398</v>
      </c>
      <c r="D104" s="23">
        <f>_xlfn.IFERROR(VLOOKUP('Prices Calculation'!$B104,'Listing Prices'!B:G,3,)*'Prices Calculation'!$B$3,"")</f>
        <v>252.81</v>
      </c>
      <c r="E104" s="23">
        <f>_xlfn.IFERROR(VLOOKUP('Prices Calculation'!$B104,'Listing Prices'!B:H,4,)*'Prices Calculation'!$B$3,"")</f>
        <v>260.39</v>
      </c>
      <c r="F104" s="23">
        <f>_xlfn.IFERROR(VLOOKUP('Prices Calculation'!$B104,'Listing Prices'!B:H,5,)*'Prices Calculation'!$B$3,"")</f>
        <v>265.6</v>
      </c>
      <c r="G104" s="23">
        <f>_xlfn.IFERROR(VLOOKUP('Prices Calculation'!$B104,'Listing Prices'!B:H,6,)*'Prices Calculation'!$B$3,"")</f>
        <v>278.87</v>
      </c>
      <c r="H104" s="23">
        <f>_xlfn.IFERROR(VLOOKUP('Prices Calculation'!$B104,'Listing Prices'!B:H,7,)*'Prices Calculation'!$B$3,"")</f>
        <v>219.91</v>
      </c>
    </row>
    <row r="105" spans="1:8" ht="14.25">
      <c r="A105" s="38"/>
      <c r="B105" s="11" t="s">
        <v>191</v>
      </c>
      <c r="C105" s="22" t="s">
        <v>400</v>
      </c>
      <c r="D105" s="23">
        <f>_xlfn.IFERROR(VLOOKUP('Prices Calculation'!$B105,'Listing Prices'!B:G,3,)*'Prices Calculation'!$B$3,"")</f>
        <v>252.81</v>
      </c>
      <c r="E105" s="23">
        <f>_xlfn.IFERROR(VLOOKUP('Prices Calculation'!$B105,'Listing Prices'!B:H,4,)*'Prices Calculation'!$B$3,"")</f>
        <v>260.39</v>
      </c>
      <c r="F105" s="23">
        <f>_xlfn.IFERROR(VLOOKUP('Prices Calculation'!$B105,'Listing Prices'!B:H,5,)*'Prices Calculation'!$B$3,"")</f>
        <v>265.6</v>
      </c>
      <c r="G105" s="23">
        <f>_xlfn.IFERROR(VLOOKUP('Prices Calculation'!$B105,'Listing Prices'!B:H,6,)*'Prices Calculation'!$B$3,"")</f>
        <v>278.87</v>
      </c>
      <c r="H105" s="23">
        <f>_xlfn.IFERROR(VLOOKUP('Prices Calculation'!$B105,'Listing Prices'!B:H,7,)*'Prices Calculation'!$B$3,"")</f>
        <v>219.88</v>
      </c>
    </row>
    <row r="106" spans="1:8" ht="14.25">
      <c r="A106" s="38"/>
      <c r="B106" s="11" t="s">
        <v>193</v>
      </c>
      <c r="C106" s="22" t="s">
        <v>402</v>
      </c>
      <c r="D106" s="23">
        <f>_xlfn.IFERROR(VLOOKUP('Prices Calculation'!$B106,'Listing Prices'!B:G,3,)*'Prices Calculation'!$B$3,"")</f>
        <v>272.26</v>
      </c>
      <c r="E106" s="23">
        <f>_xlfn.IFERROR(VLOOKUP('Prices Calculation'!$B106,'Listing Prices'!B:H,4,)*'Prices Calculation'!$B$3,"")</f>
        <v>280.43</v>
      </c>
      <c r="F106" s="23">
        <f>_xlfn.IFERROR(VLOOKUP('Prices Calculation'!$B106,'Listing Prices'!B:H,5,)*'Prices Calculation'!$B$3,"")</f>
        <v>286.03</v>
      </c>
      <c r="G106" s="23">
        <f>_xlfn.IFERROR(VLOOKUP('Prices Calculation'!$B106,'Listing Prices'!B:H,6,)*'Prices Calculation'!$B$3,"")</f>
        <v>300.33</v>
      </c>
      <c r="H106" s="23">
        <f>_xlfn.IFERROR(VLOOKUP('Prices Calculation'!$B106,'Listing Prices'!B:H,7,)*'Prices Calculation'!$B$3,"")</f>
        <v>236.79</v>
      </c>
    </row>
    <row r="107" spans="1:8" ht="14.25">
      <c r="A107" s="38"/>
      <c r="B107" s="11" t="s">
        <v>195</v>
      </c>
      <c r="C107" s="22" t="s">
        <v>404</v>
      </c>
      <c r="D107" s="23">
        <f>_xlfn.IFERROR(VLOOKUP('Prices Calculation'!$B107,'Listing Prices'!B:G,3,)*'Prices Calculation'!$B$3,"")</f>
        <v>330.83</v>
      </c>
      <c r="E107" s="23">
        <f>_xlfn.IFERROR(VLOOKUP('Prices Calculation'!$B107,'Listing Prices'!B:H,4,)*'Prices Calculation'!$B$3,"")</f>
        <v>340.75</v>
      </c>
      <c r="F107" s="23">
        <f>_xlfn.IFERROR(VLOOKUP('Prices Calculation'!$B107,'Listing Prices'!B:H,5,)*'Prices Calculation'!$B$3,"")</f>
        <v>335.42</v>
      </c>
      <c r="G107" s="23">
        <f>_xlfn.IFERROR(VLOOKUP('Prices Calculation'!$B107,'Listing Prices'!B:H,6,)*'Prices Calculation'!$B$3,"")</f>
        <v>367.25</v>
      </c>
      <c r="H107" s="23">
        <f>_xlfn.IFERROR(VLOOKUP('Prices Calculation'!$B107,'Listing Prices'!B:H,7,)*'Prices Calculation'!$B$3,"")</f>
        <v>288.33</v>
      </c>
    </row>
    <row r="108" spans="1:8" ht="14.25">
      <c r="A108" s="38"/>
      <c r="B108" s="11" t="s">
        <v>197</v>
      </c>
      <c r="C108" s="22" t="s">
        <v>405</v>
      </c>
      <c r="D108" s="23">
        <f>_xlfn.IFERROR(VLOOKUP('Prices Calculation'!$B108,'Listing Prices'!B:G,3,)*'Prices Calculation'!$B$3,"")</f>
        <v>343.86</v>
      </c>
      <c r="E108" s="23">
        <f>_xlfn.IFERROR(VLOOKUP('Prices Calculation'!$B108,'Listing Prices'!B:H,4,)*'Prices Calculation'!$B$3,"")</f>
        <v>354.18</v>
      </c>
      <c r="F108" s="23">
        <f>_xlfn.IFERROR(VLOOKUP('Prices Calculation'!$B108,'Listing Prices'!B:H,5,)*'Prices Calculation'!$B$3,"")</f>
        <v>361.26</v>
      </c>
      <c r="G108" s="23">
        <f>_xlfn.IFERROR(VLOOKUP('Prices Calculation'!$B108,'Listing Prices'!B:H,6,)*'Prices Calculation'!$B$3,"")</f>
        <v>379.33</v>
      </c>
      <c r="H108" s="23">
        <f>_xlfn.IFERROR(VLOOKUP('Prices Calculation'!$B108,'Listing Prices'!B:H,7,)*'Prices Calculation'!$B$3,"")</f>
        <v>299.03</v>
      </c>
    </row>
    <row r="109" spans="1:8" ht="14.25">
      <c r="A109" s="38"/>
      <c r="B109" s="12" t="s">
        <v>170</v>
      </c>
      <c r="C109" s="22" t="s">
        <v>514</v>
      </c>
      <c r="D109" s="23">
        <f>_xlfn.IFERROR(VLOOKUP('Prices Calculation'!$B109,'Listing Prices'!B:G,3,)*'Prices Calculation'!$B$3,"")</f>
        <v>215.18</v>
      </c>
      <c r="E109" s="23">
        <f>_xlfn.IFERROR(VLOOKUP('Prices Calculation'!$B109,'Listing Prices'!B:H,4,)*'Prices Calculation'!$B$3,"")</f>
        <v>221.64</v>
      </c>
      <c r="F109" s="23">
        <f>_xlfn.IFERROR(VLOOKUP('Prices Calculation'!$B109,'Listing Prices'!B:H,5,)*'Prices Calculation'!$B$3,"")</f>
        <v>221.56</v>
      </c>
      <c r="G109" s="23">
        <f>_xlfn.IFERROR(VLOOKUP('Prices Calculation'!$B109,'Listing Prices'!B:H,6,)*'Prices Calculation'!$B$3,"")</f>
        <v>233.42</v>
      </c>
      <c r="H109" s="23">
        <f>_xlfn.IFERROR(VLOOKUP('Prices Calculation'!$B109,'Listing Prices'!B:H,7,)*'Prices Calculation'!$B$3,"")</f>
        <v>201.59</v>
      </c>
    </row>
    <row r="110" spans="1:8" ht="14.25">
      <c r="A110" s="38"/>
      <c r="B110" s="12" t="s">
        <v>172</v>
      </c>
      <c r="C110" s="22" t="s">
        <v>515</v>
      </c>
      <c r="D110" s="23">
        <f>_xlfn.IFERROR(VLOOKUP('Prices Calculation'!$B110,'Listing Prices'!B:G,3,)*'Prices Calculation'!$B$3,"")</f>
        <v>280.82</v>
      </c>
      <c r="E110" s="23">
        <f>_xlfn.IFERROR(VLOOKUP('Prices Calculation'!$B110,'Listing Prices'!B:H,4,)*'Prices Calculation'!$B$3,"")</f>
        <v>289.24</v>
      </c>
      <c r="F110" s="23">
        <f>_xlfn.IFERROR(VLOOKUP('Prices Calculation'!$B110,'Listing Prices'!B:H,5,)*'Prices Calculation'!$B$3,"")</f>
        <v>284.68</v>
      </c>
      <c r="G110" s="23">
        <f>_xlfn.IFERROR(VLOOKUP('Prices Calculation'!$B110,'Listing Prices'!B:H,6,)*'Prices Calculation'!$B$3,"")</f>
        <v>311.73</v>
      </c>
      <c r="H110" s="23">
        <f>_xlfn.IFERROR(VLOOKUP('Prices Calculation'!$B110,'Listing Prices'!B:H,7,)*'Prices Calculation'!$B$3,"")</f>
        <v>244.75</v>
      </c>
    </row>
    <row r="111" spans="1:8" ht="14.25">
      <c r="A111" s="38"/>
      <c r="B111" s="12" t="s">
        <v>174</v>
      </c>
      <c r="C111" s="22" t="s">
        <v>516</v>
      </c>
      <c r="D111" s="23">
        <f>_xlfn.IFERROR(VLOOKUP('Prices Calculation'!$B111,'Listing Prices'!B:G,3,)*'Prices Calculation'!$B$3,"")</f>
        <v>255.06</v>
      </c>
      <c r="E111" s="23">
        <f>_xlfn.IFERROR(VLOOKUP('Prices Calculation'!$B111,'Listing Prices'!B:H,4,)*'Prices Calculation'!$B$3,"")</f>
        <v>262.71</v>
      </c>
      <c r="F111" s="23">
        <f>_xlfn.IFERROR(VLOOKUP('Prices Calculation'!$B111,'Listing Prices'!B:H,5,)*'Prices Calculation'!$B$3,"")</f>
        <v>263.45</v>
      </c>
      <c r="G111" s="23">
        <f>_xlfn.IFERROR(VLOOKUP('Prices Calculation'!$B111,'Listing Prices'!B:H,6,)*'Prices Calculation'!$B$3,"")</f>
        <v>276.67</v>
      </c>
      <c r="H111" s="23">
        <f>_xlfn.IFERROR(VLOOKUP('Prices Calculation'!$B111,'Listing Prices'!B:H,7,)*'Prices Calculation'!$B$3,"")</f>
        <v>238.94</v>
      </c>
    </row>
    <row r="112" spans="1:8" ht="14.25">
      <c r="A112" s="38"/>
      <c r="B112" s="12" t="s">
        <v>177</v>
      </c>
      <c r="C112" s="22" t="s">
        <v>517</v>
      </c>
      <c r="D112" s="23">
        <f>_xlfn.IFERROR(VLOOKUP('Prices Calculation'!$B112,'Listing Prices'!B:G,3,)*'Prices Calculation'!$B$3,"")</f>
        <v>355.39</v>
      </c>
      <c r="E112" s="23">
        <f>_xlfn.IFERROR(VLOOKUP('Prices Calculation'!$B112,'Listing Prices'!B:H,4,)*'Prices Calculation'!$B$3,"")</f>
        <v>366.05</v>
      </c>
      <c r="F112" s="23">
        <f>_xlfn.IFERROR(VLOOKUP('Prices Calculation'!$B112,'Listing Prices'!B:H,5,)*'Prices Calculation'!$B$3,"")</f>
        <v>368.41</v>
      </c>
      <c r="G112" s="23">
        <f>_xlfn.IFERROR(VLOOKUP('Prices Calculation'!$B112,'Listing Prices'!B:H,6,)*'Prices Calculation'!$B$3,"")</f>
        <v>386.83</v>
      </c>
      <c r="H112" s="23">
        <f>_xlfn.IFERROR(VLOOKUP('Prices Calculation'!$B112,'Listing Prices'!B:H,7,)*'Prices Calculation'!$B$3,"")</f>
        <v>336.27</v>
      </c>
    </row>
    <row r="113" spans="1:8" ht="14.25">
      <c r="A113" s="38"/>
      <c r="B113" s="11" t="s">
        <v>190</v>
      </c>
      <c r="C113" s="22" t="s">
        <v>399</v>
      </c>
      <c r="D113" s="23">
        <f>_xlfn.IFERROR(VLOOKUP('Prices Calculation'!$B113,'Listing Prices'!B:G,3,)*'Prices Calculation'!$B$3,"")</f>
        <v>373.99</v>
      </c>
      <c r="E113" s="23">
        <f>_xlfn.IFERROR(VLOOKUP('Prices Calculation'!$B113,'Listing Prices'!B:H,4,)*'Prices Calculation'!$B$3,"")</f>
        <v>385.21</v>
      </c>
      <c r="F113" s="23">
        <f>_xlfn.IFERROR(VLOOKUP('Prices Calculation'!$B113,'Listing Prices'!B:H,5,)*'Prices Calculation'!$B$3,"")</f>
        <v>392.92</v>
      </c>
      <c r="G113" s="23">
        <f>_xlfn.IFERROR(VLOOKUP('Prices Calculation'!$B113,'Listing Prices'!B:H,6,)*'Prices Calculation'!$B$3,"")</f>
        <v>412.57</v>
      </c>
      <c r="H113" s="23">
        <f>_xlfn.IFERROR(VLOOKUP('Prices Calculation'!$B113,'Listing Prices'!B:H,7,)*'Prices Calculation'!$B$3,"")</f>
        <v>325.26</v>
      </c>
    </row>
    <row r="114" spans="1:8" ht="14.25">
      <c r="A114" s="38"/>
      <c r="B114" s="11" t="s">
        <v>192</v>
      </c>
      <c r="C114" s="22" t="s">
        <v>401</v>
      </c>
      <c r="D114" s="23">
        <f>_xlfn.IFERROR(VLOOKUP('Prices Calculation'!$B114,'Listing Prices'!B:G,3,)*'Prices Calculation'!$B$3,"")</f>
        <v>355.29</v>
      </c>
      <c r="E114" s="23">
        <f>_xlfn.IFERROR(VLOOKUP('Prices Calculation'!$B114,'Listing Prices'!B:H,4,)*'Prices Calculation'!$B$3,"")</f>
        <v>365.95</v>
      </c>
      <c r="F114" s="23">
        <f>_xlfn.IFERROR(VLOOKUP('Prices Calculation'!$B114,'Listing Prices'!B:H,5,)*'Prices Calculation'!$B$3,"")</f>
        <v>381.48</v>
      </c>
      <c r="G114" s="23">
        <f>_xlfn.IFERROR(VLOOKUP('Prices Calculation'!$B114,'Listing Prices'!B:H,6,)*'Prices Calculation'!$B$3,"")</f>
        <v>400.55</v>
      </c>
      <c r="H114" s="23">
        <f>_xlfn.IFERROR(VLOOKUP('Prices Calculation'!$B114,'Listing Prices'!B:H,7,)*'Prices Calculation'!$B$3,"")</f>
        <v>308.99</v>
      </c>
    </row>
    <row r="115" spans="1:8" ht="14.25">
      <c r="A115" s="38"/>
      <c r="B115" s="11" t="s">
        <v>194</v>
      </c>
      <c r="C115" s="22" t="s">
        <v>403</v>
      </c>
      <c r="D115" s="23">
        <f>_xlfn.IFERROR(VLOOKUP('Prices Calculation'!$B115,'Listing Prices'!B:G,3,)*'Prices Calculation'!$B$3,"")</f>
        <v>381.05</v>
      </c>
      <c r="E115" s="23">
        <f>_xlfn.IFERROR(VLOOKUP('Prices Calculation'!$B115,'Listing Prices'!B:H,4,)*'Prices Calculation'!$B$3,"")</f>
        <v>392.48</v>
      </c>
      <c r="F115" s="23">
        <f>_xlfn.IFERROR(VLOOKUP('Prices Calculation'!$B115,'Listing Prices'!B:H,5,)*'Prices Calculation'!$B$3,"")</f>
        <v>400.33</v>
      </c>
      <c r="G115" s="23">
        <f>_xlfn.IFERROR(VLOOKUP('Prices Calculation'!$B115,'Listing Prices'!B:H,6,)*'Prices Calculation'!$B$3,"")</f>
        <v>420.35</v>
      </c>
      <c r="H115" s="23">
        <f>_xlfn.IFERROR(VLOOKUP('Prices Calculation'!$B115,'Listing Prices'!B:H,7,)*'Prices Calculation'!$B$3,"")</f>
        <v>331.39</v>
      </c>
    </row>
    <row r="116" spans="1:8" ht="14.25">
      <c r="A116" s="38"/>
      <c r="B116" s="11" t="s">
        <v>196</v>
      </c>
      <c r="C116" s="22" t="s">
        <v>523</v>
      </c>
      <c r="D116" s="23">
        <f>_xlfn.IFERROR(VLOOKUP('Prices Calculation'!$B116,'Listing Prices'!B:G,3,)*'Prices Calculation'!$B$3,"")</f>
        <v>388.14</v>
      </c>
      <c r="E116" s="23">
        <f>_xlfn.IFERROR(VLOOKUP('Prices Calculation'!$B116,'Listing Prices'!B:H,4,)*'Prices Calculation'!$B$3,"")</f>
        <v>399.78</v>
      </c>
      <c r="F116" s="23">
        <f>_xlfn.IFERROR(VLOOKUP('Prices Calculation'!$B116,'Listing Prices'!B:H,5,)*'Prices Calculation'!$B$3,"")</f>
        <v>392.81</v>
      </c>
      <c r="G116" s="23">
        <f>_xlfn.IFERROR(VLOOKUP('Prices Calculation'!$B116,'Listing Prices'!B:H,6,)*'Prices Calculation'!$B$3,"")</f>
        <v>430.87</v>
      </c>
      <c r="H116" s="23">
        <f>_xlfn.IFERROR(VLOOKUP('Prices Calculation'!$B116,'Listing Prices'!B:H,7,)*'Prices Calculation'!$B$3,"")</f>
        <v>338.29</v>
      </c>
    </row>
    <row r="117" spans="1:8" ht="14.25">
      <c r="A117" s="38"/>
      <c r="B117" s="11" t="s">
        <v>198</v>
      </c>
      <c r="C117" s="22" t="s">
        <v>406</v>
      </c>
      <c r="D117" s="23">
        <f>_xlfn.IFERROR(VLOOKUP('Prices Calculation'!$B117,'Listing Prices'!B:G,3,)*'Prices Calculation'!$B$3,"")</f>
        <v>396.88</v>
      </c>
      <c r="E117" s="23">
        <f>_xlfn.IFERROR(VLOOKUP('Prices Calculation'!$B117,'Listing Prices'!B:H,4,)*'Prices Calculation'!$B$3,"")</f>
        <v>408.79</v>
      </c>
      <c r="F117" s="23">
        <f>_xlfn.IFERROR(VLOOKUP('Prices Calculation'!$B117,'Listing Prices'!B:H,5,)*'Prices Calculation'!$B$3,"")</f>
        <v>416.97</v>
      </c>
      <c r="G117" s="23">
        <f>_xlfn.IFERROR(VLOOKUP('Prices Calculation'!$B117,'Listing Prices'!B:H,6,)*'Prices Calculation'!$B$3,"")</f>
        <v>437.81</v>
      </c>
      <c r="H117" s="23">
        <f>_xlfn.IFERROR(VLOOKUP('Prices Calculation'!$B117,'Listing Prices'!B:H,7,)*'Prices Calculation'!$B$3,"")</f>
        <v>345.16</v>
      </c>
    </row>
    <row r="118" spans="1:8" ht="14.25">
      <c r="A118" s="38"/>
      <c r="B118" s="13" t="s">
        <v>544</v>
      </c>
      <c r="C118" s="33"/>
      <c r="D118" s="23">
        <f>_xlfn.IFERROR(VLOOKUP('Prices Calculation'!$B118,'Listing Prices'!B:G,3,)*'Prices Calculation'!$B$3,"")</f>
      </c>
      <c r="E118" s="23">
        <f>_xlfn.IFERROR(VLOOKUP('Prices Calculation'!$B118,'Listing Prices'!B:H,4,)*'Prices Calculation'!$B$3,"")</f>
      </c>
      <c r="F118" s="23">
        <f>_xlfn.IFERROR(VLOOKUP('Prices Calculation'!$B118,'Listing Prices'!B:H,5,)*'Prices Calculation'!$B$3,"")</f>
      </c>
      <c r="G118" s="23">
        <f>_xlfn.IFERROR(VLOOKUP('Prices Calculation'!$B118,'Listing Prices'!B:H,6,)*'Prices Calculation'!$B$3,"")</f>
      </c>
      <c r="H118" s="23">
        <f>_xlfn.IFERROR(VLOOKUP('Prices Calculation'!$B118,'Listing Prices'!B:H,7,)*'Prices Calculation'!$B$3,"")</f>
      </c>
    </row>
    <row r="119" spans="1:8" ht="14.25">
      <c r="A119" s="38"/>
      <c r="B119" t="s">
        <v>210</v>
      </c>
      <c r="C119" s="22" t="s">
        <v>418</v>
      </c>
      <c r="D119" s="23">
        <f>_xlfn.IFERROR(VLOOKUP('Prices Calculation'!$B119,'Listing Prices'!B:G,3,)*'Prices Calculation'!$B$3,"")</f>
        <v>187.13</v>
      </c>
      <c r="E119" s="23">
        <f>_xlfn.IFERROR(VLOOKUP('Prices Calculation'!$B119,'Listing Prices'!B:H,4,)*'Prices Calculation'!$B$3,"")</f>
        <v>192.74</v>
      </c>
      <c r="F119" s="23">
        <f>_xlfn.IFERROR(VLOOKUP('Prices Calculation'!$B119,'Listing Prices'!B:H,5,)*'Prices Calculation'!$B$3,"")</f>
        <v>196.6</v>
      </c>
      <c r="G119" s="23">
        <f>_xlfn.IFERROR(VLOOKUP('Prices Calculation'!$B119,'Listing Prices'!B:H,6,)*'Prices Calculation'!$B$3,"")</f>
        <v>206.43</v>
      </c>
      <c r="H119" s="23">
        <f>_xlfn.IFERROR(VLOOKUP('Prices Calculation'!$B119,'Listing Prices'!B:H,7,)*'Prices Calculation'!$B$3,"")</f>
        <v>162.75</v>
      </c>
    </row>
    <row r="120" spans="1:8" ht="14.25">
      <c r="A120" s="38"/>
      <c r="B120" t="s">
        <v>211</v>
      </c>
      <c r="C120" s="22" t="s">
        <v>419</v>
      </c>
      <c r="D120" s="23">
        <f>_xlfn.IFERROR(VLOOKUP('Prices Calculation'!$B120,'Listing Prices'!B:G,3,)*'Prices Calculation'!$B$3,"")</f>
        <v>213.92</v>
      </c>
      <c r="E120" s="23">
        <f>_xlfn.IFERROR(VLOOKUP('Prices Calculation'!$B120,'Listing Prices'!B:H,4,)*'Prices Calculation'!$B$3,"")</f>
        <v>220.34</v>
      </c>
      <c r="F120" s="23">
        <f>_xlfn.IFERROR(VLOOKUP('Prices Calculation'!$B120,'Listing Prices'!B:H,5,)*'Prices Calculation'!$B$3,"")</f>
        <v>224.74</v>
      </c>
      <c r="G120" s="23">
        <f>_xlfn.IFERROR(VLOOKUP('Prices Calculation'!$B120,'Listing Prices'!B:H,6,)*'Prices Calculation'!$B$3,"")</f>
        <v>235.98</v>
      </c>
      <c r="H120" s="23">
        <f>_xlfn.IFERROR(VLOOKUP('Prices Calculation'!$B120,'Listing Prices'!B:H,7,)*'Prices Calculation'!$B$3,"")</f>
        <v>186.04</v>
      </c>
    </row>
    <row r="121" spans="1:8" ht="14.25">
      <c r="A121" s="38"/>
      <c r="B121" t="s">
        <v>212</v>
      </c>
      <c r="C121" s="22" t="s">
        <v>420</v>
      </c>
      <c r="D121" s="23">
        <f>_xlfn.IFERROR(VLOOKUP('Prices Calculation'!$B121,'Listing Prices'!B:G,3,)*'Prices Calculation'!$B$3,"")</f>
        <v>223.61</v>
      </c>
      <c r="E121" s="23">
        <f>_xlfn.IFERROR(VLOOKUP('Prices Calculation'!$B121,'Listing Prices'!B:H,4,)*'Prices Calculation'!$B$3,"")</f>
        <v>230.32</v>
      </c>
      <c r="F121" s="23">
        <f>_xlfn.IFERROR(VLOOKUP('Prices Calculation'!$B121,'Listing Prices'!B:H,5,)*'Prices Calculation'!$B$3,"")</f>
        <v>236.59</v>
      </c>
      <c r="G121" s="23">
        <f>_xlfn.IFERROR(VLOOKUP('Prices Calculation'!$B121,'Listing Prices'!B:H,6,)*'Prices Calculation'!$B$3,"")</f>
        <v>248.24</v>
      </c>
      <c r="H121" s="23">
        <f>_xlfn.IFERROR(VLOOKUP('Prices Calculation'!$B121,'Listing Prices'!B:H,7,)*'Prices Calculation'!$B$3,"")</f>
        <v>0</v>
      </c>
    </row>
    <row r="122" spans="1:8" ht="14.25">
      <c r="A122" s="38"/>
      <c r="B122" t="s">
        <v>213</v>
      </c>
      <c r="C122" s="22" t="s">
        <v>421</v>
      </c>
      <c r="D122" s="23">
        <f>_xlfn.IFERROR(VLOOKUP('Prices Calculation'!$B122,'Listing Prices'!B:G,3,)*'Prices Calculation'!$B$3,"")</f>
        <v>234.27</v>
      </c>
      <c r="E122" s="23">
        <f>_xlfn.IFERROR(VLOOKUP('Prices Calculation'!$B122,'Listing Prices'!B:H,4,)*'Prices Calculation'!$B$3,"")</f>
        <v>241.3</v>
      </c>
      <c r="F122" s="23">
        <f>_xlfn.IFERROR(VLOOKUP('Prices Calculation'!$B122,'Listing Prices'!B:H,5,)*'Prices Calculation'!$B$3,"")</f>
        <v>246.13</v>
      </c>
      <c r="G122" s="23">
        <f>_xlfn.IFERROR(VLOOKUP('Prices Calculation'!$B122,'Listing Prices'!B:H,6,)*'Prices Calculation'!$B$3,"")</f>
        <v>258.43</v>
      </c>
      <c r="H122" s="23">
        <f>_xlfn.IFERROR(VLOOKUP('Prices Calculation'!$B122,'Listing Prices'!B:H,7,)*'Prices Calculation'!$B$3,"")</f>
        <v>203.74</v>
      </c>
    </row>
    <row r="123" spans="1:8" ht="14.25">
      <c r="A123" s="38"/>
      <c r="B123" t="s">
        <v>214</v>
      </c>
      <c r="C123" s="22" t="s">
        <v>422</v>
      </c>
      <c r="D123" s="23">
        <f>_xlfn.IFERROR(VLOOKUP('Prices Calculation'!$B123,'Listing Prices'!B:G,3,)*'Prices Calculation'!$B$3,"")</f>
        <v>184</v>
      </c>
      <c r="E123" s="23">
        <f>_xlfn.IFERROR(VLOOKUP('Prices Calculation'!$B123,'Listing Prices'!B:H,4,)*'Prices Calculation'!$B$3,"")</f>
        <v>189.52</v>
      </c>
      <c r="F123" s="23">
        <f>_xlfn.IFERROR(VLOOKUP('Prices Calculation'!$B123,'Listing Prices'!B:H,5,)*'Prices Calculation'!$B$3,"")</f>
        <v>193.31</v>
      </c>
      <c r="G123" s="23">
        <f>_xlfn.IFERROR(VLOOKUP('Prices Calculation'!$B123,'Listing Prices'!B:H,6,)*'Prices Calculation'!$B$3,"")</f>
        <v>202.98</v>
      </c>
      <c r="H123" s="23">
        <f>_xlfn.IFERROR(VLOOKUP('Prices Calculation'!$B123,'Listing Prices'!B:H,7,)*'Prices Calculation'!$B$3,"")</f>
        <v>160</v>
      </c>
    </row>
    <row r="124" spans="1:8" ht="14.25">
      <c r="A124" s="38"/>
      <c r="B124" t="s">
        <v>215</v>
      </c>
      <c r="C124" s="22" t="s">
        <v>423</v>
      </c>
      <c r="D124" s="23">
        <f>_xlfn.IFERROR(VLOOKUP('Prices Calculation'!$B124,'Listing Prices'!B:G,3,)*'Prices Calculation'!$B$3,"")</f>
        <v>192.28</v>
      </c>
      <c r="E124" s="23">
        <f>_xlfn.IFERROR(VLOOKUP('Prices Calculation'!$B124,'Listing Prices'!B:H,4,)*'Prices Calculation'!$B$3,"")</f>
        <v>198.05</v>
      </c>
      <c r="F124" s="23">
        <f>_xlfn.IFERROR(VLOOKUP('Prices Calculation'!$B124,'Listing Prices'!B:H,5,)*'Prices Calculation'!$B$3,"")</f>
        <v>202.03</v>
      </c>
      <c r="G124" s="23">
        <f>_xlfn.IFERROR(VLOOKUP('Prices Calculation'!$B124,'Listing Prices'!B:H,6,)*'Prices Calculation'!$B$3,"")</f>
        <v>212.13</v>
      </c>
      <c r="H124" s="23">
        <f>_xlfn.IFERROR(VLOOKUP('Prices Calculation'!$B124,'Listing Prices'!B:H,7,)*'Prices Calculation'!$B$3,"")</f>
        <v>167.23</v>
      </c>
    </row>
    <row r="125" spans="1:8" ht="14.25">
      <c r="A125" s="38"/>
      <c r="B125" t="s">
        <v>216</v>
      </c>
      <c r="C125" s="22" t="s">
        <v>424</v>
      </c>
      <c r="D125" s="23">
        <f>_xlfn.IFERROR(VLOOKUP('Prices Calculation'!$B125,'Listing Prices'!B:G,3,)*'Prices Calculation'!$B$3,"")</f>
        <v>196.56</v>
      </c>
      <c r="E125" s="23">
        <f>_xlfn.IFERROR(VLOOKUP('Prices Calculation'!$B125,'Listing Prices'!B:H,4,)*'Prices Calculation'!$B$3,"")</f>
        <v>202.46</v>
      </c>
      <c r="F125" s="23">
        <f>_xlfn.IFERROR(VLOOKUP('Prices Calculation'!$B125,'Listing Prices'!B:H,5,)*'Prices Calculation'!$B$3,"")</f>
        <v>198.7</v>
      </c>
      <c r="G125" s="23">
        <f>_xlfn.IFERROR(VLOOKUP('Prices Calculation'!$B125,'Listing Prices'!B:H,6,)*'Prices Calculation'!$B$3,"")</f>
        <v>218.2</v>
      </c>
      <c r="H125" s="23">
        <f>_xlfn.IFERROR(VLOOKUP('Prices Calculation'!$B125,'Listing Prices'!B:H,7,)*'Prices Calculation'!$B$3,"")</f>
        <v>0</v>
      </c>
    </row>
    <row r="126" spans="1:8" ht="14.25">
      <c r="A126" s="38"/>
      <c r="B126" t="s">
        <v>217</v>
      </c>
      <c r="C126" s="22" t="s">
        <v>425</v>
      </c>
      <c r="D126" s="23">
        <f>_xlfn.IFERROR(VLOOKUP('Prices Calculation'!$B126,'Listing Prices'!B:G,3,)*'Prices Calculation'!$B$3,"")</f>
        <v>201.21</v>
      </c>
      <c r="E126" s="23">
        <f>_xlfn.IFERROR(VLOOKUP('Prices Calculation'!$B126,'Listing Prices'!B:H,4,)*'Prices Calculation'!$B$3,"")</f>
        <v>207.25</v>
      </c>
      <c r="F126" s="23">
        <f>_xlfn.IFERROR(VLOOKUP('Prices Calculation'!$B126,'Listing Prices'!B:H,5,)*'Prices Calculation'!$B$3,"")</f>
        <v>211.41</v>
      </c>
      <c r="G126" s="23">
        <f>_xlfn.IFERROR(VLOOKUP('Prices Calculation'!$B126,'Listing Prices'!B:H,6,)*'Prices Calculation'!$B$3,"")</f>
        <v>221.98</v>
      </c>
      <c r="H126" s="23">
        <f>_xlfn.IFERROR(VLOOKUP('Prices Calculation'!$B126,'Listing Prices'!B:H,7,)*'Prices Calculation'!$B$3,"")</f>
        <v>175.01</v>
      </c>
    </row>
    <row r="127" spans="1:8" ht="14.25">
      <c r="A127" s="38"/>
      <c r="B127" t="s">
        <v>230</v>
      </c>
      <c r="C127" s="22" t="s">
        <v>449</v>
      </c>
      <c r="D127" s="23">
        <f>_xlfn.IFERROR(VLOOKUP('Prices Calculation'!$B127,'Listing Prices'!B:G,3,)*'Prices Calculation'!$B$3,"")</f>
        <v>243.73</v>
      </c>
      <c r="E127" s="23">
        <f>_xlfn.IFERROR(VLOOKUP('Prices Calculation'!$B127,'Listing Prices'!B:H,4,)*'Prices Calculation'!$B$3,"")</f>
        <v>251.04</v>
      </c>
      <c r="F127" s="23">
        <f>_xlfn.IFERROR(VLOOKUP('Prices Calculation'!$B127,'Listing Prices'!B:H,5,)*'Prices Calculation'!$B$3,"")</f>
        <v>248.61</v>
      </c>
      <c r="G127" s="23">
        <f>_xlfn.IFERROR(VLOOKUP('Prices Calculation'!$B127,'Listing Prices'!B:H,6,)*'Prices Calculation'!$B$3,"")</f>
        <v>261.03</v>
      </c>
      <c r="H127" s="23">
        <f>_xlfn.IFERROR(VLOOKUP('Prices Calculation'!$B127,'Listing Prices'!B:H,7,)*'Prices Calculation'!$B$3,"")</f>
        <v>0</v>
      </c>
    </row>
    <row r="128" spans="1:8" ht="14.25">
      <c r="A128" s="38"/>
      <c r="B128" t="s">
        <v>243</v>
      </c>
      <c r="C128" s="22" t="s">
        <v>462</v>
      </c>
      <c r="D128" s="23">
        <f>_xlfn.IFERROR(VLOOKUP('Prices Calculation'!$B128,'Listing Prices'!B:G,3,)*'Prices Calculation'!$B$3,"")</f>
        <v>193.35</v>
      </c>
      <c r="E128" s="23">
        <f>_xlfn.IFERROR(VLOOKUP('Prices Calculation'!$B128,'Listing Prices'!B:H,4,)*'Prices Calculation'!$B$3,"")</f>
        <v>199.15</v>
      </c>
      <c r="F128" s="23">
        <f>_xlfn.IFERROR(VLOOKUP('Prices Calculation'!$B128,'Listing Prices'!B:H,5,)*'Prices Calculation'!$B$3,"")</f>
        <v>203.13</v>
      </c>
      <c r="G128" s="23">
        <f>_xlfn.IFERROR(VLOOKUP('Prices Calculation'!$B128,'Listing Prices'!B:H,6,)*'Prices Calculation'!$B$3,"")</f>
        <v>213.28</v>
      </c>
      <c r="H128" s="23">
        <f>_xlfn.IFERROR(VLOOKUP('Prices Calculation'!$B128,'Listing Prices'!B:H,7,)*'Prices Calculation'!$B$3,"")</f>
        <v>168.15</v>
      </c>
    </row>
    <row r="129" spans="1:8" ht="14.25">
      <c r="A129" s="38"/>
      <c r="B129" s="17" t="s">
        <v>582</v>
      </c>
      <c r="C129" s="34" t="s">
        <v>581</v>
      </c>
      <c r="D129" s="23">
        <f>_xlfn.IFERROR(VLOOKUP('Prices Calculation'!$B129,'Listing Prices'!B:G,3,)*'Prices Calculation'!$B$3,"")</f>
        <v>391.02</v>
      </c>
      <c r="E129" s="23">
        <f>_xlfn.IFERROR(VLOOKUP('Prices Calculation'!$B129,'Listing Prices'!B:H,4,)*'Prices Calculation'!$B$3,"")</f>
        <v>402.75</v>
      </c>
      <c r="F129" s="23">
        <f>_xlfn.IFERROR(VLOOKUP('Prices Calculation'!$B129,'Listing Prices'!B:H,5,)*'Prices Calculation'!$B$3,"")</f>
        <v>398.02</v>
      </c>
      <c r="G129" s="23">
        <f>_xlfn.IFERROR(VLOOKUP('Prices Calculation'!$B129,'Listing Prices'!B:H,6,)*'Prices Calculation'!$B$3,"")</f>
        <v>434.06</v>
      </c>
      <c r="H129" s="23">
        <f>_xlfn.IFERROR(VLOOKUP('Prices Calculation'!$B129,'Listing Prices'!B:H,7,)*'Prices Calculation'!$B$3,"")</f>
        <v>338.33</v>
      </c>
    </row>
    <row r="130" spans="1:8" ht="14.25">
      <c r="A130" s="38"/>
      <c r="B130" s="17" t="s">
        <v>583</v>
      </c>
      <c r="C130" s="34" t="s">
        <v>586</v>
      </c>
      <c r="D130" s="23">
        <f>_xlfn.IFERROR(VLOOKUP('Prices Calculation'!$B130,'Listing Prices'!B:G,3,)*'Prices Calculation'!$B$3,"")</f>
        <v>405.08</v>
      </c>
      <c r="E130" s="23">
        <f>_xlfn.IFERROR(VLOOKUP('Prices Calculation'!$B130,'Listing Prices'!B:H,4,)*'Prices Calculation'!$B$3,"")</f>
        <v>417.23</v>
      </c>
      <c r="F130" s="23">
        <f>_xlfn.IFERROR(VLOOKUP('Prices Calculation'!$B130,'Listing Prices'!B:H,5,)*'Prices Calculation'!$B$3,"")</f>
        <v>420.62</v>
      </c>
      <c r="G130" s="23">
        <f>_xlfn.IFERROR(VLOOKUP('Prices Calculation'!$B130,'Listing Prices'!B:H,6,)*'Prices Calculation'!$B$3,"")</f>
        <v>449.67</v>
      </c>
      <c r="H130" s="23">
        <f>_xlfn.IFERROR(VLOOKUP('Prices Calculation'!$B130,'Listing Prices'!B:H,7,)*'Prices Calculation'!$B$3,"")</f>
        <v>353.05</v>
      </c>
    </row>
    <row r="131" spans="1:8" ht="14.25">
      <c r="A131" s="38"/>
      <c r="B131" s="17" t="s">
        <v>584</v>
      </c>
      <c r="C131" s="34" t="s">
        <v>587</v>
      </c>
      <c r="D131" s="23">
        <f>_xlfn.IFERROR(VLOOKUP('Prices Calculation'!$B131,'Listing Prices'!B:G,3,)*'Prices Calculation'!$B$3,"")</f>
        <v>417.75</v>
      </c>
      <c r="E131" s="23">
        <f>_xlfn.IFERROR(VLOOKUP('Prices Calculation'!$B131,'Listing Prices'!B:H,4,)*'Prices Calculation'!$B$3,"")</f>
        <v>430.28</v>
      </c>
      <c r="F131" s="23">
        <f>_xlfn.IFERROR(VLOOKUP('Prices Calculation'!$B131,'Listing Prices'!B:H,5,)*'Prices Calculation'!$B$3,"")</f>
        <v>422.52</v>
      </c>
      <c r="G131" s="23">
        <f>_xlfn.IFERROR(VLOOKUP('Prices Calculation'!$B131,'Listing Prices'!B:H,6,)*'Prices Calculation'!$B$3,"")</f>
        <v>463.75</v>
      </c>
      <c r="H131" s="23">
        <f>_xlfn.IFERROR(VLOOKUP('Prices Calculation'!$B131,'Listing Prices'!B:H,7,)*'Prices Calculation'!$B$3,"")</f>
        <v>0</v>
      </c>
    </row>
    <row r="132" spans="1:8" ht="14.25">
      <c r="A132" s="38"/>
      <c r="B132" s="17" t="s">
        <v>585</v>
      </c>
      <c r="C132" s="34" t="s">
        <v>588</v>
      </c>
      <c r="D132" s="23">
        <f>_xlfn.IFERROR(VLOOKUP('Prices Calculation'!$B132,'Listing Prices'!B:G,3,)*'Prices Calculation'!$B$3,"")</f>
        <v>443.31</v>
      </c>
      <c r="E132" s="23">
        <f>_xlfn.IFERROR(VLOOKUP('Prices Calculation'!$B132,'Listing Prices'!B:H,4,)*'Prices Calculation'!$B$3,"")</f>
        <v>456.61</v>
      </c>
      <c r="F132" s="23">
        <f>_xlfn.IFERROR(VLOOKUP('Prices Calculation'!$B132,'Listing Prices'!B:H,5,)*'Prices Calculation'!$B$3,"")</f>
        <v>448.57</v>
      </c>
      <c r="G132" s="23">
        <f>_xlfn.IFERROR(VLOOKUP('Prices Calculation'!$B132,'Listing Prices'!B:H,6,)*'Prices Calculation'!$B$3,"")</f>
        <v>492.12</v>
      </c>
      <c r="H132" s="23">
        <f>_xlfn.IFERROR(VLOOKUP('Prices Calculation'!$B132,'Listing Prices'!B:H,7,)*'Prices Calculation'!$B$3,"")</f>
        <v>386.37</v>
      </c>
    </row>
    <row r="133" spans="1:8" ht="14.25">
      <c r="A133" s="38"/>
      <c r="B133" t="s">
        <v>244</v>
      </c>
      <c r="C133" s="22" t="s">
        <v>463</v>
      </c>
      <c r="D133" s="23">
        <f>_xlfn.IFERROR(VLOOKUP('Prices Calculation'!$B133,'Listing Prices'!B:G,3,)*'Prices Calculation'!$B$3,"")</f>
        <v>214.51</v>
      </c>
      <c r="E133" s="23">
        <f>_xlfn.IFERROR(VLOOKUP('Prices Calculation'!$B133,'Listing Prices'!B:H,4,)*'Prices Calculation'!$B$3,"")</f>
        <v>220.95</v>
      </c>
      <c r="F133" s="23">
        <f>_xlfn.IFERROR(VLOOKUP('Prices Calculation'!$B133,'Listing Prices'!B:H,5,)*'Prices Calculation'!$B$3,"")</f>
        <v>225.37</v>
      </c>
      <c r="G133" s="23">
        <f>_xlfn.IFERROR(VLOOKUP('Prices Calculation'!$B133,'Listing Prices'!B:H,6,)*'Prices Calculation'!$B$3,"")</f>
        <v>236.64</v>
      </c>
      <c r="H133" s="23">
        <f>_xlfn.IFERROR(VLOOKUP('Prices Calculation'!$B133,'Listing Prices'!B:H,7,)*'Prices Calculation'!$B$3,"")</f>
        <v>186.55</v>
      </c>
    </row>
    <row r="134" spans="1:8" ht="14.25">
      <c r="A134" s="38"/>
      <c r="B134" t="s">
        <v>116</v>
      </c>
      <c r="C134" s="22" t="s">
        <v>336</v>
      </c>
      <c r="D134" s="23">
        <f>_xlfn.IFERROR(VLOOKUP('Prices Calculation'!$B134,'Listing Prices'!B:G,3,)*'Prices Calculation'!$B$3,"")</f>
        <v>73.94</v>
      </c>
      <c r="E134" s="23">
        <f>_xlfn.IFERROR(VLOOKUP('Prices Calculation'!$B134,'Listing Prices'!B:H,4,)*'Prices Calculation'!$B$3,"")</f>
        <v>76.16</v>
      </c>
      <c r="F134" s="23">
        <f>_xlfn.IFERROR(VLOOKUP('Prices Calculation'!$B134,'Listing Prices'!B:H,5,)*'Prices Calculation'!$B$3,"")</f>
        <v>77.68</v>
      </c>
      <c r="G134" s="23">
        <f>_xlfn.IFERROR(VLOOKUP('Prices Calculation'!$B134,'Listing Prices'!B:H,6,)*'Prices Calculation'!$B$3,"")</f>
        <v>81.57</v>
      </c>
      <c r="H134" s="23">
        <f>_xlfn.IFERROR(VLOOKUP('Prices Calculation'!$B134,'Listing Prices'!B:H,7,)*'Prices Calculation'!$B$3,"")</f>
        <v>64.27</v>
      </c>
    </row>
    <row r="135" spans="1:8" ht="14.25">
      <c r="A135" s="38"/>
      <c r="B135" t="s">
        <v>117</v>
      </c>
      <c r="C135" s="22" t="s">
        <v>337</v>
      </c>
      <c r="D135" s="23">
        <f>_xlfn.IFERROR(VLOOKUP('Prices Calculation'!$B135,'Listing Prices'!B:G,3,)*'Prices Calculation'!$B$3,"")</f>
        <v>83.26</v>
      </c>
      <c r="E135" s="23">
        <f>_xlfn.IFERROR(VLOOKUP('Prices Calculation'!$B135,'Listing Prices'!B:H,4,)*'Prices Calculation'!$B$3,"")</f>
        <v>85.76</v>
      </c>
      <c r="F135" s="23">
        <f>_xlfn.IFERROR(VLOOKUP('Prices Calculation'!$B135,'Listing Prices'!B:H,5,)*'Prices Calculation'!$B$3,"")</f>
        <v>87.47</v>
      </c>
      <c r="G135" s="23">
        <f>_xlfn.IFERROR(VLOOKUP('Prices Calculation'!$B135,'Listing Prices'!B:H,6,)*'Prices Calculation'!$B$3,"")</f>
        <v>91.85</v>
      </c>
      <c r="H135" s="23">
        <f>_xlfn.IFERROR(VLOOKUP('Prices Calculation'!$B135,'Listing Prices'!B:H,7,)*'Prices Calculation'!$B$3,"")</f>
        <v>72.41</v>
      </c>
    </row>
    <row r="136" spans="1:8" ht="14.25">
      <c r="A136" s="38"/>
      <c r="B136" t="s">
        <v>104</v>
      </c>
      <c r="C136" s="22" t="s">
        <v>4</v>
      </c>
      <c r="D136" s="23">
        <f>_xlfn.IFERROR(VLOOKUP('Prices Calculation'!$B136,'Listing Prices'!B:G,3,)*'Prices Calculation'!$B$3,"")</f>
        <v>0</v>
      </c>
      <c r="E136" s="23">
        <f>_xlfn.IFERROR(VLOOKUP('Prices Calculation'!$B136,'Listing Prices'!B:H,4,)*'Prices Calculation'!$B$3,"")</f>
        <v>0</v>
      </c>
      <c r="F136" s="23">
        <f>_xlfn.IFERROR(VLOOKUP('Prices Calculation'!$B136,'Listing Prices'!B:H,5,)*'Prices Calculation'!$B$3,"")</f>
        <v>474.2</v>
      </c>
      <c r="G136" s="23">
        <f>_xlfn.IFERROR(VLOOKUP('Prices Calculation'!$B136,'Listing Prices'!B:H,6,)*'Prices Calculation'!$B$3,"")</f>
        <v>0</v>
      </c>
      <c r="H136" s="23">
        <f>_xlfn.IFERROR(VLOOKUP('Prices Calculation'!$B136,'Listing Prices'!B:H,7,)*'Prices Calculation'!$B$3,"")</f>
        <v>0</v>
      </c>
    </row>
    <row r="137" spans="1:8" ht="14.25">
      <c r="A137" s="38"/>
      <c r="B137" t="s">
        <v>105</v>
      </c>
      <c r="C137" s="22" t="s">
        <v>5</v>
      </c>
      <c r="D137" s="23">
        <f>_xlfn.IFERROR(VLOOKUP('Prices Calculation'!$B137,'Listing Prices'!B:G,3,)*'Prices Calculation'!$B$3,"")</f>
        <v>372.58</v>
      </c>
      <c r="E137" s="23">
        <f>_xlfn.IFERROR(VLOOKUP('Prices Calculation'!$B137,'Listing Prices'!B:H,4,)*'Prices Calculation'!$B$3,"")</f>
        <v>383.76</v>
      </c>
      <c r="F137" s="23">
        <f>_xlfn.IFERROR(VLOOKUP('Prices Calculation'!$B137,'Listing Prices'!B:H,5,)*'Prices Calculation'!$B$3,"")</f>
        <v>372.58</v>
      </c>
      <c r="G137" s="23">
        <f>_xlfn.IFERROR(VLOOKUP('Prices Calculation'!$B137,'Listing Prices'!B:H,6,)*'Prices Calculation'!$B$3,"")</f>
        <v>503.28</v>
      </c>
      <c r="H137" s="23">
        <f>_xlfn.IFERROR(VLOOKUP('Prices Calculation'!$B137,'Listing Prices'!B:H,7,)*'Prices Calculation'!$B$3,"")</f>
        <v>0</v>
      </c>
    </row>
    <row r="138" spans="1:8" ht="14.25">
      <c r="A138" s="38"/>
      <c r="B138" s="13" t="s">
        <v>543</v>
      </c>
      <c r="C138" s="32"/>
      <c r="D138" s="23">
        <f>_xlfn.IFERROR(VLOOKUP('Prices Calculation'!$B138,'Listing Prices'!B:G,3,)*'Prices Calculation'!$B$3,"")</f>
      </c>
      <c r="E138" s="23">
        <f>_xlfn.IFERROR(VLOOKUP('Prices Calculation'!$B138,'Listing Prices'!B:H,4,)*'Prices Calculation'!$B$3,"")</f>
      </c>
      <c r="F138" s="23">
        <f>_xlfn.IFERROR(VLOOKUP('Prices Calculation'!$B138,'Listing Prices'!B:H,5,)*'Prices Calculation'!$B$3,"")</f>
      </c>
      <c r="G138" s="23">
        <f>_xlfn.IFERROR(VLOOKUP('Prices Calculation'!$B138,'Listing Prices'!B:H,6,)*'Prices Calculation'!$B$3,"")</f>
      </c>
      <c r="H138" s="23">
        <f>_xlfn.IFERROR(VLOOKUP('Prices Calculation'!$B138,'Listing Prices'!B:H,7,)*'Prices Calculation'!$B$3,"")</f>
      </c>
    </row>
    <row r="139" spans="1:8" ht="14.25">
      <c r="A139" s="38"/>
      <c r="B139" t="s">
        <v>203</v>
      </c>
      <c r="C139" s="22" t="s">
        <v>411</v>
      </c>
      <c r="D139" s="23">
        <f>_xlfn.IFERROR(VLOOKUP('Prices Calculation'!$B139,'Listing Prices'!B:G,3,)*'Prices Calculation'!$B$3,"")</f>
        <v>366.15</v>
      </c>
      <c r="E139" s="23">
        <f>_xlfn.IFERROR(VLOOKUP('Prices Calculation'!$B139,'Listing Prices'!B:H,4,)*'Prices Calculation'!$B$3,"")</f>
        <v>377.13</v>
      </c>
      <c r="F139" s="23">
        <f>_xlfn.IFERROR(VLOOKUP('Prices Calculation'!$B139,'Listing Prices'!B:H,5,)*'Prices Calculation'!$B$3,"")</f>
        <v>352.68</v>
      </c>
      <c r="G139" s="23">
        <f>_xlfn.IFERROR(VLOOKUP('Prices Calculation'!$B139,'Listing Prices'!B:H,6,)*'Prices Calculation'!$B$3,"")</f>
        <v>406.46</v>
      </c>
      <c r="H139" s="23">
        <f>_xlfn.IFERROR(VLOOKUP('Prices Calculation'!$B139,'Listing Prices'!B:H,7,)*'Prices Calculation'!$B$3,"")</f>
        <v>319.12</v>
      </c>
    </row>
    <row r="140" spans="1:8" ht="14.25">
      <c r="A140" s="38"/>
      <c r="B140" t="s">
        <v>204</v>
      </c>
      <c r="C140" s="22" t="s">
        <v>412</v>
      </c>
      <c r="D140" s="23">
        <f>_xlfn.IFERROR(VLOOKUP('Prices Calculation'!$B140,'Listing Prices'!B:G,3,)*'Prices Calculation'!$B$3,"")</f>
        <v>366.94</v>
      </c>
      <c r="E140" s="23">
        <f>_xlfn.IFERROR(VLOOKUP('Prices Calculation'!$B140,'Listing Prices'!B:H,4,)*'Prices Calculation'!$B$3,"")</f>
        <v>377.95</v>
      </c>
      <c r="F140" s="23">
        <f>_xlfn.IFERROR(VLOOKUP('Prices Calculation'!$B140,'Listing Prices'!B:H,5,)*'Prices Calculation'!$B$3,"")</f>
        <v>385.51</v>
      </c>
      <c r="G140" s="23">
        <f>_xlfn.IFERROR(VLOOKUP('Prices Calculation'!$B140,'Listing Prices'!B:H,6,)*'Prices Calculation'!$B$3,"")</f>
        <v>404.78</v>
      </c>
      <c r="H140" s="23">
        <f>_xlfn.IFERROR(VLOOKUP('Prices Calculation'!$B140,'Listing Prices'!B:H,7,)*'Prices Calculation'!$B$3,"")</f>
        <v>319.13</v>
      </c>
    </row>
    <row r="141" spans="1:8" ht="14.25">
      <c r="A141" s="38"/>
      <c r="B141" t="s">
        <v>205</v>
      </c>
      <c r="C141" s="22" t="s">
        <v>413</v>
      </c>
      <c r="D141" s="23">
        <f>_xlfn.IFERROR(VLOOKUP('Prices Calculation'!$B141,'Listing Prices'!B:G,3,)*'Prices Calculation'!$B$3,"")</f>
        <v>405.05</v>
      </c>
      <c r="E141" s="23">
        <f>_xlfn.IFERROR(VLOOKUP('Prices Calculation'!$B141,'Listing Prices'!B:H,4,)*'Prices Calculation'!$B$3,"")</f>
        <v>417.2</v>
      </c>
      <c r="F141" s="23">
        <f>_xlfn.IFERROR(VLOOKUP('Prices Calculation'!$B141,'Listing Prices'!B:H,5,)*'Prices Calculation'!$B$3,"")</f>
        <v>425.54</v>
      </c>
      <c r="G141" s="23">
        <f>_xlfn.IFERROR(VLOOKUP('Prices Calculation'!$B141,'Listing Prices'!B:H,6,)*'Prices Calculation'!$B$3,"")</f>
        <v>446.81</v>
      </c>
      <c r="H141" s="23">
        <f>_xlfn.IFERROR(VLOOKUP('Prices Calculation'!$B141,'Listing Prices'!B:H,7,)*'Prices Calculation'!$B$3,"")</f>
        <v>352.25</v>
      </c>
    </row>
    <row r="142" spans="1:8" ht="14.25">
      <c r="A142" s="38"/>
      <c r="B142" t="s">
        <v>206</v>
      </c>
      <c r="C142" s="22" t="s">
        <v>414</v>
      </c>
      <c r="D142" s="23">
        <f>_xlfn.IFERROR(VLOOKUP('Prices Calculation'!$B142,'Listing Prices'!B:G,3,)*'Prices Calculation'!$B$3,"")</f>
        <v>420.31</v>
      </c>
      <c r="E142" s="23">
        <f>_xlfn.IFERROR(VLOOKUP('Prices Calculation'!$B142,'Listing Prices'!B:H,4,)*'Prices Calculation'!$B$3,"")</f>
        <v>432.92</v>
      </c>
      <c r="F142" s="23">
        <f>_xlfn.IFERROR(VLOOKUP('Prices Calculation'!$B142,'Listing Prices'!B:H,5,)*'Prices Calculation'!$B$3,"")</f>
        <v>425.44</v>
      </c>
      <c r="G142" s="23">
        <f>_xlfn.IFERROR(VLOOKUP('Prices Calculation'!$B142,'Listing Prices'!B:H,6,)*'Prices Calculation'!$B$3,"")</f>
        <v>466.59</v>
      </c>
      <c r="H142" s="23">
        <f>_xlfn.IFERROR(VLOOKUP('Prices Calculation'!$B142,'Listing Prices'!B:H,7,)*'Prices Calculation'!$B$3,"")</f>
        <v>0</v>
      </c>
    </row>
    <row r="143" spans="1:8" ht="14.25">
      <c r="A143" s="38"/>
      <c r="B143" t="s">
        <v>207</v>
      </c>
      <c r="C143" s="22" t="s">
        <v>415</v>
      </c>
      <c r="D143" s="23">
        <f>_xlfn.IFERROR(VLOOKUP('Prices Calculation'!$B143,'Listing Prices'!B:G,3,)*'Prices Calculation'!$B$3,"")</f>
        <v>437.5</v>
      </c>
      <c r="E143" s="23">
        <f>_xlfn.IFERROR(VLOOKUP('Prices Calculation'!$B143,'Listing Prices'!B:H,4,)*'Prices Calculation'!$B$3,"")</f>
        <v>450.63</v>
      </c>
      <c r="F143" s="23">
        <f>_xlfn.IFERROR(VLOOKUP('Prices Calculation'!$B143,'Listing Prices'!B:H,5,)*'Prices Calculation'!$B$3,"")</f>
        <v>459.65</v>
      </c>
      <c r="G143" s="23">
        <f>_xlfn.IFERROR(VLOOKUP('Prices Calculation'!$B143,'Listing Prices'!B:H,6,)*'Prices Calculation'!$B$3,"")</f>
        <v>482.63</v>
      </c>
      <c r="H143" s="23">
        <f>_xlfn.IFERROR(VLOOKUP('Prices Calculation'!$B143,'Listing Prices'!B:H,7,)*'Prices Calculation'!$B$3,"")</f>
        <v>380.5</v>
      </c>
    </row>
    <row r="144" spans="1:8" ht="14.25">
      <c r="A144" s="38"/>
      <c r="B144" t="s">
        <v>208</v>
      </c>
      <c r="C144" s="22" t="s">
        <v>416</v>
      </c>
      <c r="D144" s="23">
        <f>_xlfn.IFERROR(VLOOKUP('Prices Calculation'!$B144,'Listing Prices'!B:G,3,)*'Prices Calculation'!$B$3,"")</f>
        <v>437.5</v>
      </c>
      <c r="E144" s="23">
        <f>_xlfn.IFERROR(VLOOKUP('Prices Calculation'!$B144,'Listing Prices'!B:H,4,)*'Prices Calculation'!$B$3,"")</f>
        <v>450.63</v>
      </c>
      <c r="F144" s="23">
        <f>_xlfn.IFERROR(VLOOKUP('Prices Calculation'!$B144,'Listing Prices'!B:H,5,)*'Prices Calculation'!$B$3,"")</f>
        <v>459.65</v>
      </c>
      <c r="G144" s="23">
        <f>_xlfn.IFERROR(VLOOKUP('Prices Calculation'!$B144,'Listing Prices'!B:H,6,)*'Prices Calculation'!$B$3,"")</f>
        <v>482.63</v>
      </c>
      <c r="H144" s="23">
        <f>_xlfn.IFERROR(VLOOKUP('Prices Calculation'!$B144,'Listing Prices'!B:H,7,)*'Prices Calculation'!$B$3,"")</f>
        <v>0</v>
      </c>
    </row>
    <row r="145" spans="1:8" ht="14.25">
      <c r="A145" s="38"/>
      <c r="B145" t="s">
        <v>209</v>
      </c>
      <c r="C145" s="22" t="s">
        <v>417</v>
      </c>
      <c r="D145" s="23">
        <f>_xlfn.IFERROR(VLOOKUP('Prices Calculation'!$B145,'Listing Prices'!B:G,3,)*'Prices Calculation'!$B$3,"")</f>
        <v>451.62</v>
      </c>
      <c r="E145" s="23">
        <f>_xlfn.IFERROR(VLOOKUP('Prices Calculation'!$B145,'Listing Prices'!B:H,4,)*'Prices Calculation'!$B$3,"")</f>
        <v>465.17</v>
      </c>
      <c r="F145" s="23">
        <f>_xlfn.IFERROR(VLOOKUP('Prices Calculation'!$B145,'Listing Prices'!B:H,5,)*'Prices Calculation'!$B$3,"")</f>
        <v>474.46</v>
      </c>
      <c r="G145" s="23">
        <f>_xlfn.IFERROR(VLOOKUP('Prices Calculation'!$B145,'Listing Prices'!B:H,6,)*'Prices Calculation'!$B$3,"")</f>
        <v>498.19</v>
      </c>
      <c r="H145" s="23">
        <f>_xlfn.IFERROR(VLOOKUP('Prices Calculation'!$B145,'Listing Prices'!B:H,7,)*'Prices Calculation'!$B$3,"")</f>
        <v>0</v>
      </c>
    </row>
    <row r="146" spans="1:8" ht="14.25">
      <c r="A146" s="38"/>
      <c r="B146" t="s">
        <v>227</v>
      </c>
      <c r="C146" s="22" t="s">
        <v>435</v>
      </c>
      <c r="D146" s="23">
        <f>_xlfn.IFERROR(VLOOKUP('Prices Calculation'!$B146,'Listing Prices'!B:G,3,)*'Prices Calculation'!$B$3,"")</f>
        <v>366.94</v>
      </c>
      <c r="E146" s="23">
        <f>_xlfn.IFERROR(VLOOKUP('Prices Calculation'!$B146,'Listing Prices'!B:H,4,)*'Prices Calculation'!$B$3,"")</f>
        <v>377.95</v>
      </c>
      <c r="F146" s="23">
        <f>_xlfn.IFERROR(VLOOKUP('Prices Calculation'!$B146,'Listing Prices'!B:H,5,)*'Prices Calculation'!$B$3,"")</f>
        <v>385.51</v>
      </c>
      <c r="G146" s="23">
        <f>_xlfn.IFERROR(VLOOKUP('Prices Calculation'!$B146,'Listing Prices'!B:H,6,)*'Prices Calculation'!$B$3,"")</f>
        <v>404.78</v>
      </c>
      <c r="H146" s="23">
        <f>_xlfn.IFERROR(VLOOKUP('Prices Calculation'!$B146,'Listing Prices'!B:H,7,)*'Prices Calculation'!$B$3,"")</f>
        <v>319.13</v>
      </c>
    </row>
    <row r="147" spans="1:8" ht="14.25">
      <c r="A147" s="38"/>
      <c r="B147" t="s">
        <v>228</v>
      </c>
      <c r="C147" s="22" t="s">
        <v>436</v>
      </c>
      <c r="D147" s="23">
        <f>_xlfn.IFERROR(VLOOKUP('Prices Calculation'!$B147,'Listing Prices'!B:G,3,)*'Prices Calculation'!$B$3,"")</f>
        <v>405.05</v>
      </c>
      <c r="E147" s="23">
        <f>_xlfn.IFERROR(VLOOKUP('Prices Calculation'!$B147,'Listing Prices'!B:H,4,)*'Prices Calculation'!$B$3,"")</f>
        <v>417.2</v>
      </c>
      <c r="F147" s="23">
        <f>_xlfn.IFERROR(VLOOKUP('Prices Calculation'!$B147,'Listing Prices'!B:H,5,)*'Prices Calculation'!$B$3,"")</f>
        <v>425.54</v>
      </c>
      <c r="G147" s="23">
        <f>_xlfn.IFERROR(VLOOKUP('Prices Calculation'!$B147,'Listing Prices'!B:H,6,)*'Prices Calculation'!$B$3,"")</f>
        <v>446.81</v>
      </c>
      <c r="H147" s="23">
        <f>_xlfn.IFERROR(VLOOKUP('Prices Calculation'!$B147,'Listing Prices'!B:H,7,)*'Prices Calculation'!$B$3,"")</f>
        <v>352.24</v>
      </c>
    </row>
    <row r="148" spans="1:8" ht="14.25">
      <c r="A148" s="38"/>
      <c r="B148" t="s">
        <v>601</v>
      </c>
      <c r="C148" s="22" t="s">
        <v>602</v>
      </c>
      <c r="D148" s="23">
        <f>_xlfn.IFERROR(VLOOKUP('Prices Calculation'!$B148,'Listing Prices'!B:G,3,)*'Prices Calculation'!$B$3,"")</f>
        <v>420.31</v>
      </c>
      <c r="E148" s="23">
        <f>_xlfn.IFERROR(VLOOKUP('Prices Calculation'!$B148,'Listing Prices'!B:H,4,)*'Prices Calculation'!$B$3,"")</f>
        <v>432.92</v>
      </c>
      <c r="F148" s="23">
        <f>_xlfn.IFERROR(VLOOKUP('Prices Calculation'!$B148,'Listing Prices'!B:H,5,)*'Prices Calculation'!$B$3,"")</f>
        <v>425.44</v>
      </c>
      <c r="G148" s="23">
        <f>_xlfn.IFERROR(VLOOKUP('Prices Calculation'!$B148,'Listing Prices'!B:H,6,)*'Prices Calculation'!$B$3,"")</f>
        <v>466.59</v>
      </c>
      <c r="H148" s="23">
        <f>_xlfn.IFERROR(VLOOKUP('Prices Calculation'!$B148,'Listing Prices'!B:H,7,)*'Prices Calculation'!$B$3,"")</f>
        <v>0</v>
      </c>
    </row>
    <row r="149" spans="1:8" ht="14.25">
      <c r="A149" s="38"/>
      <c r="B149" t="s">
        <v>229</v>
      </c>
      <c r="C149" s="22" t="s">
        <v>436</v>
      </c>
      <c r="D149" s="23">
        <f>_xlfn.IFERROR(VLOOKUP('Prices Calculation'!$B149,'Listing Prices'!B:G,3,)*'Prices Calculation'!$B$3,"")</f>
        <v>437.5</v>
      </c>
      <c r="E149" s="23">
        <f>_xlfn.IFERROR(VLOOKUP('Prices Calculation'!$B149,'Listing Prices'!B:H,4,)*'Prices Calculation'!$B$3,"")</f>
        <v>450.63</v>
      </c>
      <c r="F149" s="23">
        <f>_xlfn.IFERROR(VLOOKUP('Prices Calculation'!$B149,'Listing Prices'!B:H,5,)*'Prices Calculation'!$B$3,"")</f>
        <v>459.65</v>
      </c>
      <c r="G149" s="23">
        <f>_xlfn.IFERROR(VLOOKUP('Prices Calculation'!$B149,'Listing Prices'!B:H,6,)*'Prices Calculation'!$B$3,"")</f>
        <v>482.63</v>
      </c>
      <c r="H149" s="23">
        <f>_xlfn.IFERROR(VLOOKUP('Prices Calculation'!$B149,'Listing Prices'!B:H,7,)*'Prices Calculation'!$B$3,"")</f>
        <v>380.5</v>
      </c>
    </row>
    <row r="150" spans="1:8" ht="14.25">
      <c r="A150" s="38"/>
      <c r="B150" s="13" t="s">
        <v>526</v>
      </c>
      <c r="C150" s="32"/>
      <c r="D150" s="23">
        <f>_xlfn.IFERROR(VLOOKUP('Prices Calculation'!$B150,'Listing Prices'!B:G,3,)*'Prices Calculation'!$B$3,"")</f>
      </c>
      <c r="E150" s="23">
        <f>_xlfn.IFERROR(VLOOKUP('Prices Calculation'!$B150,'Listing Prices'!B:H,4,)*'Prices Calculation'!$B$3,"")</f>
      </c>
      <c r="F150" s="23">
        <f>_xlfn.IFERROR(VLOOKUP('Prices Calculation'!$B150,'Listing Prices'!B:H,5,)*'Prices Calculation'!$B$3,"")</f>
      </c>
      <c r="G150" s="23">
        <f>_xlfn.IFERROR(VLOOKUP('Prices Calculation'!$B150,'Listing Prices'!B:H,6,)*'Prices Calculation'!$B$3,"")</f>
      </c>
      <c r="H150" s="23">
        <f>_xlfn.IFERROR(VLOOKUP('Prices Calculation'!$B150,'Listing Prices'!B:H,7,)*'Prices Calculation'!$B$3,"")</f>
      </c>
    </row>
    <row r="151" spans="1:8" ht="14.25">
      <c r="A151" s="38"/>
      <c r="B151" s="11" t="s">
        <v>231</v>
      </c>
      <c r="C151" s="22" t="s">
        <v>450</v>
      </c>
      <c r="D151" s="23">
        <f>_xlfn.IFERROR(VLOOKUP('Prices Calculation'!$B151,'Listing Prices'!B:G,3,)*'Prices Calculation'!$B$3,"")</f>
        <v>829.08</v>
      </c>
      <c r="E151" s="23">
        <f>_xlfn.IFERROR(VLOOKUP('Prices Calculation'!$B151,'Listing Prices'!B:H,4,)*'Prices Calculation'!$B$3,"")</f>
        <v>853.95</v>
      </c>
      <c r="F151" s="23">
        <f>_xlfn.IFERROR(VLOOKUP('Prices Calculation'!$B151,'Listing Prices'!B:H,5,)*'Prices Calculation'!$B$3,"")</f>
        <v>871.04</v>
      </c>
      <c r="G151" s="23">
        <f>_xlfn.IFERROR(VLOOKUP('Prices Calculation'!$B151,'Listing Prices'!B:H,6,)*'Prices Calculation'!$B$3,"")</f>
        <v>914.59</v>
      </c>
      <c r="H151" s="23">
        <f>_xlfn.IFERROR(VLOOKUP('Prices Calculation'!$B151,'Listing Prices'!B:H,7,)*'Prices Calculation'!$B$3,"")</f>
        <v>721.04</v>
      </c>
    </row>
    <row r="152" spans="1:8" ht="14.25">
      <c r="A152" s="38"/>
      <c r="B152" s="11" t="s">
        <v>232</v>
      </c>
      <c r="C152" s="22" t="s">
        <v>451</v>
      </c>
      <c r="D152" s="23">
        <f>_xlfn.IFERROR(VLOOKUP('Prices Calculation'!$B152,'Listing Prices'!B:G,3,)*'Prices Calculation'!$B$3,"")</f>
        <v>873.63</v>
      </c>
      <c r="E152" s="23">
        <f>_xlfn.IFERROR(VLOOKUP('Prices Calculation'!$B152,'Listing Prices'!B:H,4,)*'Prices Calculation'!$B$3,"")</f>
        <v>899.84</v>
      </c>
      <c r="F152" s="23">
        <f>_xlfn.IFERROR(VLOOKUP('Prices Calculation'!$B152,'Listing Prices'!B:H,5,)*'Prices Calculation'!$B$3,"")</f>
        <v>917.83</v>
      </c>
      <c r="G152" s="23">
        <f>_xlfn.IFERROR(VLOOKUP('Prices Calculation'!$B152,'Listing Prices'!B:H,6,)*'Prices Calculation'!$B$3,"")</f>
        <v>963.72</v>
      </c>
      <c r="H152" s="23">
        <f>_xlfn.IFERROR(VLOOKUP('Prices Calculation'!$B152,'Listing Prices'!B:H,7,)*'Prices Calculation'!$B$3,"")</f>
        <v>759.79</v>
      </c>
    </row>
    <row r="153" spans="1:8" ht="14.25">
      <c r="A153" s="38"/>
      <c r="B153" s="11" t="s">
        <v>233</v>
      </c>
      <c r="C153" s="22" t="s">
        <v>452</v>
      </c>
      <c r="D153" s="23">
        <f>_xlfn.IFERROR(VLOOKUP('Prices Calculation'!$B153,'Listing Prices'!B:G,3,)*'Prices Calculation'!$B$3,"")</f>
        <v>894.06</v>
      </c>
      <c r="E153" s="23">
        <f>_xlfn.IFERROR(VLOOKUP('Prices Calculation'!$B153,'Listing Prices'!B:H,4,)*'Prices Calculation'!$B$3,"")</f>
        <v>920.88</v>
      </c>
      <c r="F153" s="23">
        <f>_xlfn.IFERROR(VLOOKUP('Prices Calculation'!$B153,'Listing Prices'!B:H,5,)*'Prices Calculation'!$B$3,"")</f>
        <v>904.83</v>
      </c>
      <c r="G153" s="23">
        <f>_xlfn.IFERROR(VLOOKUP('Prices Calculation'!$B153,'Listing Prices'!B:H,6,)*'Prices Calculation'!$B$3,"")</f>
        <v>992.49</v>
      </c>
      <c r="H153" s="23">
        <f>_xlfn.IFERROR(VLOOKUP('Prices Calculation'!$B153,'Listing Prices'!B:H,7,)*'Prices Calculation'!$B$3,"")</f>
        <v>0</v>
      </c>
    </row>
    <row r="154" spans="1:8" ht="14.25">
      <c r="A154" s="38"/>
      <c r="B154" s="11" t="s">
        <v>234</v>
      </c>
      <c r="C154" s="22" t="s">
        <v>453</v>
      </c>
      <c r="D154" s="23">
        <f>_xlfn.IFERROR(VLOOKUP('Prices Calculation'!$B154,'Listing Prices'!B:G,3,)*'Prices Calculation'!$B$3,"")</f>
        <v>918.35</v>
      </c>
      <c r="E154" s="23">
        <f>_xlfn.IFERROR(VLOOKUP('Prices Calculation'!$B154,'Listing Prices'!B:H,4,)*'Prices Calculation'!$B$3,"")</f>
        <v>945.9</v>
      </c>
      <c r="F154" s="23">
        <f>_xlfn.IFERROR(VLOOKUP('Prices Calculation'!$B154,'Listing Prices'!B:H,5,)*'Prices Calculation'!$B$3,"")</f>
        <v>964.81</v>
      </c>
      <c r="G154" s="23">
        <f>_xlfn.IFERROR(VLOOKUP('Prices Calculation'!$B154,'Listing Prices'!B:H,6,)*'Prices Calculation'!$B$3,"")</f>
        <v>1013.05</v>
      </c>
      <c r="H154" s="23">
        <f>_xlfn.IFERROR(VLOOKUP('Prices Calculation'!$B154,'Listing Prices'!B:H,7,)*'Prices Calculation'!$B$3,"")</f>
        <v>798.67</v>
      </c>
    </row>
    <row r="155" spans="1:8" ht="14.25">
      <c r="A155" s="38"/>
      <c r="B155" s="12" t="s">
        <v>235</v>
      </c>
      <c r="C155" s="22" t="s">
        <v>454</v>
      </c>
      <c r="D155" s="23">
        <f>_xlfn.IFERROR(VLOOKUP('Prices Calculation'!$B155,'Listing Prices'!B:G,3,)*'Prices Calculation'!$B$3,"")</f>
        <v>888.35</v>
      </c>
      <c r="E155" s="23">
        <f>_xlfn.IFERROR(VLOOKUP('Prices Calculation'!$B155,'Listing Prices'!B:H,4,)*'Prices Calculation'!$B$3,"")</f>
        <v>915</v>
      </c>
      <c r="F155" s="23">
        <f>_xlfn.IFERROR(VLOOKUP('Prices Calculation'!$B155,'Listing Prices'!B:H,5,)*'Prices Calculation'!$B$3,"")</f>
        <v>933.3</v>
      </c>
      <c r="G155" s="23">
        <f>_xlfn.IFERROR(VLOOKUP('Prices Calculation'!$B155,'Listing Prices'!B:H,6,)*'Prices Calculation'!$B$3,"")</f>
        <v>979.96</v>
      </c>
      <c r="H155" s="23">
        <f>_xlfn.IFERROR(VLOOKUP('Prices Calculation'!$B155,'Listing Prices'!B:H,7,)*'Prices Calculation'!$B$3,"")</f>
        <v>772.57</v>
      </c>
    </row>
    <row r="156" spans="1:8" ht="14.25">
      <c r="A156" s="38"/>
      <c r="B156" s="12" t="s">
        <v>236</v>
      </c>
      <c r="C156" s="22" t="s">
        <v>455</v>
      </c>
      <c r="D156" s="23">
        <f>_xlfn.IFERROR(VLOOKUP('Prices Calculation'!$B156,'Listing Prices'!B:G,3,)*'Prices Calculation'!$B$3,"")</f>
        <v>921.17</v>
      </c>
      <c r="E156" s="23">
        <f>_xlfn.IFERROR(VLOOKUP('Prices Calculation'!$B156,'Listing Prices'!B:H,4,)*'Prices Calculation'!$B$3,"")</f>
        <v>948.81</v>
      </c>
      <c r="F156" s="23">
        <f>_xlfn.IFERROR(VLOOKUP('Prices Calculation'!$B156,'Listing Prices'!B:H,5,)*'Prices Calculation'!$B$3,"")</f>
        <v>967.78</v>
      </c>
      <c r="G156" s="23">
        <f>_xlfn.IFERROR(VLOOKUP('Prices Calculation'!$B156,'Listing Prices'!B:H,6,)*'Prices Calculation'!$B$3,"")</f>
        <v>1016.17</v>
      </c>
      <c r="H156" s="23">
        <f>_xlfn.IFERROR(VLOOKUP('Prices Calculation'!$B156,'Listing Prices'!B:H,7,)*'Prices Calculation'!$B$3,"")</f>
        <v>801.12</v>
      </c>
    </row>
    <row r="157" spans="1:8" ht="14.25">
      <c r="A157" s="38"/>
      <c r="B157" s="12" t="s">
        <v>237</v>
      </c>
      <c r="C157" s="22" t="s">
        <v>456</v>
      </c>
      <c r="D157" s="23">
        <f>_xlfn.IFERROR(VLOOKUP('Prices Calculation'!$B157,'Listing Prices'!B:G,3,)*'Prices Calculation'!$B$3,"")</f>
        <v>946.77</v>
      </c>
      <c r="E157" s="23">
        <f>_xlfn.IFERROR(VLOOKUP('Prices Calculation'!$B157,'Listing Prices'!B:H,4,)*'Prices Calculation'!$B$3,"")</f>
        <v>975.17</v>
      </c>
      <c r="F157" s="23">
        <f>_xlfn.IFERROR(VLOOKUP('Prices Calculation'!$B157,'Listing Prices'!B:H,5,)*'Prices Calculation'!$B$3,"")</f>
        <v>958.19</v>
      </c>
      <c r="G157" s="23">
        <f>_xlfn.IFERROR(VLOOKUP('Prices Calculation'!$B157,'Listing Prices'!B:H,6,)*'Prices Calculation'!$B$3,"")</f>
        <v>1051.01</v>
      </c>
      <c r="H157" s="23">
        <f>_xlfn.IFERROR(VLOOKUP('Prices Calculation'!$B157,'Listing Prices'!B:H,7,)*'Prices Calculation'!$B$3,"")</f>
        <v>0</v>
      </c>
    </row>
    <row r="158" spans="1:8" ht="14.25">
      <c r="A158" s="38"/>
      <c r="B158" s="12" t="s">
        <v>238</v>
      </c>
      <c r="C158" s="22" t="s">
        <v>457</v>
      </c>
      <c r="D158" s="23">
        <f>_xlfn.IFERROR(VLOOKUP('Prices Calculation'!$B158,'Listing Prices'!B:G,3,)*'Prices Calculation'!$B$3,"")</f>
        <v>976.47</v>
      </c>
      <c r="E158" s="23">
        <f>_xlfn.IFERROR(VLOOKUP('Prices Calculation'!$B158,'Listing Prices'!B:H,4,)*'Prices Calculation'!$B$3,"")</f>
        <v>1005.76</v>
      </c>
      <c r="F158" s="23">
        <f>_xlfn.IFERROR(VLOOKUP('Prices Calculation'!$B158,'Listing Prices'!B:H,5,)*'Prices Calculation'!$B$3,"")</f>
        <v>1025.87</v>
      </c>
      <c r="G158" s="23">
        <f>_xlfn.IFERROR(VLOOKUP('Prices Calculation'!$B158,'Listing Prices'!B:H,6,)*'Prices Calculation'!$B$3,"")</f>
        <v>1077.16</v>
      </c>
      <c r="H158" s="23">
        <f>_xlfn.IFERROR(VLOOKUP('Prices Calculation'!$B158,'Listing Prices'!B:H,7,)*'Prices Calculation'!$B$3,"")</f>
        <v>849.21</v>
      </c>
    </row>
    <row r="159" spans="1:8" ht="14.25">
      <c r="A159" s="38"/>
      <c r="B159" s="11" t="s">
        <v>239</v>
      </c>
      <c r="C159" s="22" t="s">
        <v>458</v>
      </c>
      <c r="D159" s="23">
        <f>_xlfn.IFERROR(VLOOKUP('Prices Calculation'!$B159,'Listing Prices'!B:G,3,)*'Prices Calculation'!$B$3,"")</f>
        <v>917.7</v>
      </c>
      <c r="E159" s="23">
        <f>_xlfn.IFERROR(VLOOKUP('Prices Calculation'!$B159,'Listing Prices'!B:H,4,)*'Prices Calculation'!$B$3,"")</f>
        <v>945.23</v>
      </c>
      <c r="F159" s="23">
        <f>_xlfn.IFERROR(VLOOKUP('Prices Calculation'!$B159,'Listing Prices'!B:H,5,)*'Prices Calculation'!$B$3,"")</f>
        <v>965.35</v>
      </c>
      <c r="G159" s="23">
        <f>_xlfn.IFERROR(VLOOKUP('Prices Calculation'!$B159,'Listing Prices'!B:H,6,)*'Prices Calculation'!$B$3,"")</f>
        <v>1013.62</v>
      </c>
      <c r="H159" s="23">
        <f>_xlfn.IFERROR(VLOOKUP('Prices Calculation'!$B159,'Listing Prices'!B:H,7,)*'Prices Calculation'!$B$3,"")</f>
        <v>798.1</v>
      </c>
    </row>
    <row r="160" spans="1:8" ht="14.25">
      <c r="A160" s="38"/>
      <c r="B160" s="11" t="s">
        <v>240</v>
      </c>
      <c r="C160" s="22" t="s">
        <v>459</v>
      </c>
      <c r="D160" s="23">
        <f>_xlfn.IFERROR(VLOOKUP('Prices Calculation'!$B160,'Listing Prices'!B:G,3,)*'Prices Calculation'!$B$3,"")</f>
        <v>957.44</v>
      </c>
      <c r="E160" s="23">
        <f>_xlfn.IFERROR(VLOOKUP('Prices Calculation'!$B160,'Listing Prices'!B:H,4,)*'Prices Calculation'!$B$3,"")</f>
        <v>986.16</v>
      </c>
      <c r="F160" s="23">
        <f>_xlfn.IFERROR(VLOOKUP('Prices Calculation'!$B160,'Listing Prices'!B:H,5,)*'Prices Calculation'!$B$3,"")</f>
        <v>1001.56</v>
      </c>
      <c r="G160" s="23">
        <f>_xlfn.IFERROR(VLOOKUP('Prices Calculation'!$B160,'Listing Prices'!B:H,6,)*'Prices Calculation'!$B$3,"")</f>
        <v>1051.64</v>
      </c>
      <c r="H160" s="23">
        <f>_xlfn.IFERROR(VLOOKUP('Prices Calculation'!$B160,'Listing Prices'!B:H,7,)*'Prices Calculation'!$B$3,"")</f>
        <v>832.68</v>
      </c>
    </row>
    <row r="161" spans="1:8" ht="14.25">
      <c r="A161" s="38"/>
      <c r="B161" s="11" t="s">
        <v>241</v>
      </c>
      <c r="C161" s="22" t="s">
        <v>460</v>
      </c>
      <c r="D161" s="23">
        <f>_xlfn.IFERROR(VLOOKUP('Prices Calculation'!$B161,'Listing Prices'!B:G,3,)*'Prices Calculation'!$B$3,"")</f>
        <v>976.81</v>
      </c>
      <c r="E161" s="23">
        <f>_xlfn.IFERROR(VLOOKUP('Prices Calculation'!$B161,'Listing Prices'!B:H,4,)*'Prices Calculation'!$B$3,"")</f>
        <v>1006.11</v>
      </c>
      <c r="F161" s="23">
        <f>_xlfn.IFERROR(VLOOKUP('Prices Calculation'!$B161,'Listing Prices'!B:H,5,)*'Prices Calculation'!$B$3,"")</f>
        <v>986.51</v>
      </c>
      <c r="G161" s="23">
        <f>_xlfn.IFERROR(VLOOKUP('Prices Calculation'!$B161,'Listing Prices'!B:H,6,)*'Prices Calculation'!$B$3,"")</f>
        <v>1084.36</v>
      </c>
      <c r="H161" s="23">
        <f>_xlfn.IFERROR(VLOOKUP('Prices Calculation'!$B161,'Listing Prices'!B:H,7,)*'Prices Calculation'!$B$3,"")</f>
        <v>0</v>
      </c>
    </row>
    <row r="162" spans="1:8" ht="14.25">
      <c r="A162" s="38"/>
      <c r="B162" s="11" t="s">
        <v>242</v>
      </c>
      <c r="C162" s="22" t="s">
        <v>461</v>
      </c>
      <c r="D162" s="23">
        <f>_xlfn.IFERROR(VLOOKUP('Prices Calculation'!$B162,'Listing Prices'!B:G,3,)*'Prices Calculation'!$B$3,"")</f>
        <v>1000.41</v>
      </c>
      <c r="E162" s="23">
        <f>_xlfn.IFERROR(VLOOKUP('Prices Calculation'!$B162,'Listing Prices'!B:H,4,)*'Prices Calculation'!$B$3,"")</f>
        <v>1030.42</v>
      </c>
      <c r="F162" s="23">
        <f>_xlfn.IFERROR(VLOOKUP('Prices Calculation'!$B162,'Listing Prices'!B:H,5,)*'Prices Calculation'!$B$3,"")</f>
        <v>1051.02</v>
      </c>
      <c r="G162" s="23">
        <f>_xlfn.IFERROR(VLOOKUP('Prices Calculation'!$B162,'Listing Prices'!B:H,6,)*'Prices Calculation'!$B$3,"")</f>
        <v>1103.57</v>
      </c>
      <c r="H162" s="23">
        <f>_xlfn.IFERROR(VLOOKUP('Prices Calculation'!$B162,'Listing Prices'!B:H,7,)*'Prices Calculation'!$B$3,"")</f>
        <v>870.04</v>
      </c>
    </row>
    <row r="163" spans="1:8" ht="14.25">
      <c r="A163" s="38"/>
      <c r="B163" s="12" t="s">
        <v>246</v>
      </c>
      <c r="C163" s="22" t="s">
        <v>538</v>
      </c>
      <c r="D163" s="23">
        <f>_xlfn.IFERROR(VLOOKUP('Prices Calculation'!$B163,'Listing Prices'!B:G,3,)*'Prices Calculation'!$B$3,"")</f>
        <v>782.24</v>
      </c>
      <c r="E163" s="23">
        <f>_xlfn.IFERROR(VLOOKUP('Prices Calculation'!$B163,'Listing Prices'!B:H,4,)*'Prices Calculation'!$B$3,"")</f>
        <v>0</v>
      </c>
      <c r="F163" s="23">
        <f>_xlfn.IFERROR(VLOOKUP('Prices Calculation'!$B163,'Listing Prices'!B:H,5,)*'Prices Calculation'!$B$3,"")</f>
        <v>0</v>
      </c>
      <c r="G163" s="23">
        <f>_xlfn.IFERROR(VLOOKUP('Prices Calculation'!$B163,'Listing Prices'!B:H,6,)*'Prices Calculation'!$B$3,"")</f>
        <v>0</v>
      </c>
      <c r="H163" s="23">
        <f>_xlfn.IFERROR(VLOOKUP('Prices Calculation'!$B163,'Listing Prices'!B:H,7,)*'Prices Calculation'!$B$3,"")</f>
        <v>0</v>
      </c>
    </row>
    <row r="164" spans="1:8" ht="14.25">
      <c r="A164" s="38"/>
      <c r="B164" s="12" t="s">
        <v>247</v>
      </c>
      <c r="C164" s="22" t="s">
        <v>539</v>
      </c>
      <c r="D164" s="23">
        <f>_xlfn.IFERROR(VLOOKUP('Prices Calculation'!$B164,'Listing Prices'!B:G,3,)*'Prices Calculation'!$B$3,"")</f>
        <v>787.52</v>
      </c>
      <c r="E164" s="23">
        <f>_xlfn.IFERROR(VLOOKUP('Prices Calculation'!$B164,'Listing Prices'!B:H,4,)*'Prices Calculation'!$B$3,"")</f>
        <v>0</v>
      </c>
      <c r="F164" s="23">
        <f>_xlfn.IFERROR(VLOOKUP('Prices Calculation'!$B164,'Listing Prices'!B:H,5,)*'Prices Calculation'!$B$3,"")</f>
        <v>0</v>
      </c>
      <c r="G164" s="23">
        <f>_xlfn.IFERROR(VLOOKUP('Prices Calculation'!$B164,'Listing Prices'!B:H,6,)*'Prices Calculation'!$B$3,"")</f>
        <v>0</v>
      </c>
      <c r="H164" s="23">
        <f>_xlfn.IFERROR(VLOOKUP('Prices Calculation'!$B164,'Listing Prices'!B:H,7,)*'Prices Calculation'!$B$3,"")</f>
        <v>0</v>
      </c>
    </row>
    <row r="165" spans="1:8" ht="14.25">
      <c r="A165" s="38"/>
      <c r="B165" s="12" t="s">
        <v>248</v>
      </c>
      <c r="C165" s="22" t="s">
        <v>540</v>
      </c>
      <c r="D165" s="23">
        <f>_xlfn.IFERROR(VLOOKUP('Prices Calculation'!$B165,'Listing Prices'!B:G,3,)*'Prices Calculation'!$B$3,"")</f>
        <v>855.76</v>
      </c>
      <c r="E165" s="23">
        <f>_xlfn.IFERROR(VLOOKUP('Prices Calculation'!$B165,'Listing Prices'!B:H,4,)*'Prices Calculation'!$B$3,"")</f>
        <v>0</v>
      </c>
      <c r="F165" s="23">
        <f>_xlfn.IFERROR(VLOOKUP('Prices Calculation'!$B165,'Listing Prices'!B:H,5,)*'Prices Calculation'!$B$3,"")</f>
        <v>0</v>
      </c>
      <c r="G165" s="23">
        <f>_xlfn.IFERROR(VLOOKUP('Prices Calculation'!$B165,'Listing Prices'!B:H,6,)*'Prices Calculation'!$B$3,"")</f>
        <v>0</v>
      </c>
      <c r="H165" s="23">
        <f>_xlfn.IFERROR(VLOOKUP('Prices Calculation'!$B165,'Listing Prices'!B:H,7,)*'Prices Calculation'!$B$3,"")</f>
        <v>0</v>
      </c>
    </row>
    <row r="166" spans="1:8" ht="14.25">
      <c r="A166" s="38"/>
      <c r="B166" s="12" t="s">
        <v>249</v>
      </c>
      <c r="C166" s="22" t="s">
        <v>541</v>
      </c>
      <c r="D166" s="23">
        <f>_xlfn.IFERROR(VLOOKUP('Prices Calculation'!$B166,'Listing Prices'!B:G,3,)*'Prices Calculation'!$B$3,"")</f>
        <v>992.24</v>
      </c>
      <c r="E166" s="23">
        <f>_xlfn.IFERROR(VLOOKUP('Prices Calculation'!$B166,'Listing Prices'!B:H,4,)*'Prices Calculation'!$B$3,"")</f>
        <v>0</v>
      </c>
      <c r="F166" s="23">
        <f>_xlfn.IFERROR(VLOOKUP('Prices Calculation'!$B166,'Listing Prices'!B:H,5,)*'Prices Calculation'!$B$3,"")</f>
        <v>0</v>
      </c>
      <c r="G166" s="23">
        <f>_xlfn.IFERROR(VLOOKUP('Prices Calculation'!$B166,'Listing Prices'!B:H,6,)*'Prices Calculation'!$B$3,"")</f>
        <v>0</v>
      </c>
      <c r="H166" s="23">
        <f>_xlfn.IFERROR(VLOOKUP('Prices Calculation'!$B166,'Listing Prices'!B:H,7,)*'Prices Calculation'!$B$3,"")</f>
        <v>0</v>
      </c>
    </row>
    <row r="167" spans="1:8" ht="14.25">
      <c r="A167" s="38"/>
      <c r="B167" s="12" t="s">
        <v>250</v>
      </c>
      <c r="C167" s="22" t="s">
        <v>507</v>
      </c>
      <c r="D167" s="23">
        <f>_xlfn.IFERROR(VLOOKUP('Prices Calculation'!$B167,'Listing Prices'!B:G,3,)*'Prices Calculation'!$B$3,"")</f>
        <v>1039.52</v>
      </c>
      <c r="E167" s="23">
        <f>_xlfn.IFERROR(VLOOKUP('Prices Calculation'!$B167,'Listing Prices'!B:H,4,)*'Prices Calculation'!$B$3,"")</f>
        <v>0</v>
      </c>
      <c r="F167" s="23">
        <f>_xlfn.IFERROR(VLOOKUP('Prices Calculation'!$B167,'Listing Prices'!B:H,5,)*'Prices Calculation'!$B$3,"")</f>
        <v>0</v>
      </c>
      <c r="G167" s="23">
        <f>_xlfn.IFERROR(VLOOKUP('Prices Calculation'!$B167,'Listing Prices'!B:H,6,)*'Prices Calculation'!$B$3,"")</f>
        <v>0</v>
      </c>
      <c r="H167" s="23">
        <f>_xlfn.IFERROR(VLOOKUP('Prices Calculation'!$B167,'Listing Prices'!B:H,7,)*'Prices Calculation'!$B$3,"")</f>
        <v>0</v>
      </c>
    </row>
    <row r="168" spans="1:8" ht="15.75">
      <c r="A168" s="38"/>
      <c r="B168" s="14" t="s">
        <v>531</v>
      </c>
      <c r="C168" s="32"/>
      <c r="D168" s="23">
        <f>_xlfn.IFERROR(VLOOKUP('Prices Calculation'!$B168,'Listing Prices'!B:G,3,)*'Prices Calculation'!$B$3,"")</f>
      </c>
      <c r="E168" s="23">
        <f>_xlfn.IFERROR(VLOOKUP('Prices Calculation'!$B168,'Listing Prices'!B:H,4,)*'Prices Calculation'!$B$3,"")</f>
      </c>
      <c r="F168" s="23">
        <f>_xlfn.IFERROR(VLOOKUP('Prices Calculation'!$B168,'Listing Prices'!B:H,5,)*'Prices Calculation'!$B$3,"")</f>
      </c>
      <c r="G168" s="23">
        <f>_xlfn.IFERROR(VLOOKUP('Prices Calculation'!$B168,'Listing Prices'!B:H,6,)*'Prices Calculation'!$B$3,"")</f>
      </c>
      <c r="H168" s="23">
        <f>_xlfn.IFERROR(VLOOKUP('Prices Calculation'!$B168,'Listing Prices'!B:H,7,)*'Prices Calculation'!$B$3,"")</f>
      </c>
    </row>
    <row r="169" spans="1:8" ht="14.25">
      <c r="A169" s="38"/>
      <c r="B169" t="s">
        <v>608</v>
      </c>
      <c r="C169" s="22" t="s">
        <v>624</v>
      </c>
      <c r="D169" s="23">
        <f>_xlfn.IFERROR(VLOOKUP('Prices Calculation'!$B169,'Listing Prices'!B:G,3,)*'Prices Calculation'!$B$3,"")</f>
        <v>1111.69</v>
      </c>
      <c r="E169" s="23">
        <f>_xlfn.IFERROR(VLOOKUP('Prices Calculation'!$B169,'Listing Prices'!B:H,4,)*'Prices Calculation'!$B$3,"")</f>
        <v>1145.04</v>
      </c>
      <c r="F169" s="23">
        <f>_xlfn.IFERROR(VLOOKUP('Prices Calculation'!$B169,'Listing Prices'!B:H,5,)*'Prices Calculation'!$B$3,"")</f>
        <v>1167.96</v>
      </c>
      <c r="G169" s="23">
        <f>_xlfn.IFERROR(VLOOKUP('Prices Calculation'!$B169,'Listing Prices'!B:H,6,)*'Prices Calculation'!$B$3,"")</f>
        <v>1226.36</v>
      </c>
      <c r="H169" s="23">
        <f>_xlfn.IFERROR(VLOOKUP('Prices Calculation'!$B169,'Listing Prices'!B:H,7,)*'Prices Calculation'!$B$3,"")</f>
        <v>1015.76</v>
      </c>
    </row>
    <row r="170" spans="1:8" ht="14.25">
      <c r="A170" s="38"/>
      <c r="B170" t="s">
        <v>609</v>
      </c>
      <c r="C170" s="22" t="s">
        <v>625</v>
      </c>
      <c r="D170" s="23">
        <f>_xlfn.IFERROR(VLOOKUP('Prices Calculation'!$B170,'Listing Prices'!B:G,3,)*'Prices Calculation'!$B$3,"")</f>
        <v>1155.3</v>
      </c>
      <c r="E170" s="23">
        <f>_xlfn.IFERROR(VLOOKUP('Prices Calculation'!$B170,'Listing Prices'!B:H,4,)*'Prices Calculation'!$B$3,"")</f>
        <v>1189.96</v>
      </c>
      <c r="F170" s="23">
        <f>_xlfn.IFERROR(VLOOKUP('Prices Calculation'!$B170,'Listing Prices'!B:H,5,)*'Prices Calculation'!$B$3,"")</f>
        <v>1213.74</v>
      </c>
      <c r="G170" s="23">
        <f>_xlfn.IFERROR(VLOOKUP('Prices Calculation'!$B170,'Listing Prices'!B:H,6,)*'Prices Calculation'!$B$3,"")</f>
        <v>1274.43</v>
      </c>
      <c r="H170" s="23">
        <f>_xlfn.IFERROR(VLOOKUP('Prices Calculation'!$B170,'Listing Prices'!B:H,7,)*'Prices Calculation'!$B$3,"")</f>
        <v>1055.57</v>
      </c>
    </row>
    <row r="171" spans="1:8" ht="14.25">
      <c r="A171" s="38"/>
      <c r="B171" t="s">
        <v>610</v>
      </c>
      <c r="C171" s="22" t="s">
        <v>626</v>
      </c>
      <c r="D171" s="23">
        <f>_xlfn.IFERROR(VLOOKUP('Prices Calculation'!$B171,'Listing Prices'!B:G,3,)*'Prices Calculation'!$B$3,"")</f>
        <v>1235.08</v>
      </c>
      <c r="E171" s="23">
        <f>_xlfn.IFERROR(VLOOKUP('Prices Calculation'!$B171,'Listing Prices'!B:H,4,)*'Prices Calculation'!$B$3,"")</f>
        <v>1272.13</v>
      </c>
      <c r="F171" s="23">
        <f>_xlfn.IFERROR(VLOOKUP('Prices Calculation'!$B171,'Listing Prices'!B:H,5,)*'Prices Calculation'!$B$3,"")</f>
        <v>1237.83</v>
      </c>
      <c r="G171" s="23">
        <f>_xlfn.IFERROR(VLOOKUP('Prices Calculation'!$B171,'Listing Prices'!B:H,6,)*'Prices Calculation'!$B$3,"")</f>
        <v>1371.05</v>
      </c>
      <c r="H171" s="23">
        <f>_xlfn.IFERROR(VLOOKUP('Prices Calculation'!$B171,'Listing Prices'!B:H,7,)*'Prices Calculation'!$B$3,"")</f>
        <v>0</v>
      </c>
    </row>
    <row r="172" spans="1:8" ht="14.25">
      <c r="A172" s="38"/>
      <c r="B172" t="s">
        <v>611</v>
      </c>
      <c r="C172" s="22" t="s">
        <v>627</v>
      </c>
      <c r="D172" s="23">
        <f>_xlfn.IFERROR(VLOOKUP('Prices Calculation'!$B172,'Listing Prices'!B:G,3,)*'Prices Calculation'!$B$3,"")</f>
        <v>1178.13</v>
      </c>
      <c r="E172" s="23">
        <f>_xlfn.IFERROR(VLOOKUP('Prices Calculation'!$B172,'Listing Prices'!B:H,4,)*'Prices Calculation'!$B$3,"")</f>
        <v>1213.47</v>
      </c>
      <c r="F172" s="23">
        <f>_xlfn.IFERROR(VLOOKUP('Prices Calculation'!$B172,'Listing Prices'!B:H,5,)*'Prices Calculation'!$B$3,"")</f>
        <v>1237.73</v>
      </c>
      <c r="G172" s="23">
        <f>_xlfn.IFERROR(VLOOKUP('Prices Calculation'!$B172,'Listing Prices'!B:H,6,)*'Prices Calculation'!$B$3,"")</f>
        <v>1299.62</v>
      </c>
      <c r="H172" s="23">
        <f>_xlfn.IFERROR(VLOOKUP('Prices Calculation'!$B172,'Listing Prices'!B:H,7,)*'Prices Calculation'!$B$3,"")</f>
        <v>1076.45</v>
      </c>
    </row>
    <row r="173" spans="1:8" ht="14.25">
      <c r="A173" s="38"/>
      <c r="B173" s="13" t="s">
        <v>529</v>
      </c>
      <c r="C173" s="32"/>
      <c r="D173" s="23">
        <f>_xlfn.IFERROR(VLOOKUP('Prices Calculation'!$B173,'Listing Prices'!B:G,3,)*'Prices Calculation'!$B$3,"")</f>
      </c>
      <c r="E173" s="23">
        <f>_xlfn.IFERROR(VLOOKUP('Prices Calculation'!$B173,'Listing Prices'!B:H,4,)*'Prices Calculation'!$B$3,"")</f>
      </c>
      <c r="F173" s="23">
        <f>_xlfn.IFERROR(VLOOKUP('Prices Calculation'!$B173,'Listing Prices'!B:H,5,)*'Prices Calculation'!$B$3,"")</f>
      </c>
      <c r="G173" s="23">
        <f>_xlfn.IFERROR(VLOOKUP('Prices Calculation'!$B173,'Listing Prices'!B:H,6,)*'Prices Calculation'!$B$3,"")</f>
      </c>
      <c r="H173" s="23">
        <f>_xlfn.IFERROR(VLOOKUP('Prices Calculation'!$B173,'Listing Prices'!B:H,7,)*'Prices Calculation'!$B$3,"")</f>
      </c>
    </row>
    <row r="174" spans="1:8" ht="14.25">
      <c r="A174" s="38"/>
      <c r="B174" t="s">
        <v>46</v>
      </c>
      <c r="C174" s="22" t="s">
        <v>278</v>
      </c>
      <c r="D174" s="23">
        <f>_xlfn.IFERROR(VLOOKUP('Prices Calculation'!$B174,'Listing Prices'!B:G,3,)*'Prices Calculation'!$B$3,"")</f>
        <v>149.59</v>
      </c>
      <c r="E174" s="23">
        <f>_xlfn.IFERROR(VLOOKUP('Prices Calculation'!$B174,'Listing Prices'!B:H,4,)*'Prices Calculation'!$B$3,"")</f>
        <v>154.08</v>
      </c>
      <c r="F174" s="23">
        <f>_xlfn.IFERROR(VLOOKUP('Prices Calculation'!$B174,'Listing Prices'!B:H,5,)*'Prices Calculation'!$B$3,"")</f>
        <v>157.16</v>
      </c>
      <c r="G174" s="23">
        <f>_xlfn.IFERROR(VLOOKUP('Prices Calculation'!$B174,'Listing Prices'!B:H,6,)*'Prices Calculation'!$B$3,"")</f>
        <v>165.01</v>
      </c>
      <c r="H174" s="23">
        <f>_xlfn.IFERROR(VLOOKUP('Prices Calculation'!$B174,'Listing Prices'!B:H,7,)*'Prices Calculation'!$B$3,"")</f>
        <v>130.1</v>
      </c>
    </row>
    <row r="175" spans="1:8" ht="14.25">
      <c r="A175" s="38"/>
      <c r="B175" t="s">
        <v>68</v>
      </c>
      <c r="C175" s="22" t="s">
        <v>296</v>
      </c>
      <c r="D175" s="23">
        <f>_xlfn.IFERROR(VLOOKUP('Prices Calculation'!$B175,'Listing Prices'!B:G,3,)*'Prices Calculation'!$B$3,"")</f>
        <v>74.79</v>
      </c>
      <c r="E175" s="23">
        <f>_xlfn.IFERROR(VLOOKUP('Prices Calculation'!$B175,'Listing Prices'!B:H,4,)*'Prices Calculation'!$B$3,"")</f>
        <v>77.03</v>
      </c>
      <c r="F175" s="23">
        <f>_xlfn.IFERROR(VLOOKUP('Prices Calculation'!$B175,'Listing Prices'!B:H,5,)*'Prices Calculation'!$B$3,"")</f>
        <v>78.56</v>
      </c>
      <c r="G175" s="23">
        <f>_xlfn.IFERROR(VLOOKUP('Prices Calculation'!$B175,'Listing Prices'!B:H,6,)*'Prices Calculation'!$B$3,"")</f>
        <v>82.49</v>
      </c>
      <c r="H175" s="23">
        <f>_xlfn.IFERROR(VLOOKUP('Prices Calculation'!$B175,'Listing Prices'!B:H,7,)*'Prices Calculation'!$B$3,"")</f>
        <v>65.06</v>
      </c>
    </row>
    <row r="176" spans="1:8" ht="14.25">
      <c r="A176" s="38"/>
      <c r="B176" t="s">
        <v>69</v>
      </c>
      <c r="C176" s="22" t="s">
        <v>297</v>
      </c>
      <c r="D176" s="23">
        <f>_xlfn.IFERROR(VLOOKUP('Prices Calculation'!$B176,'Listing Prices'!B:G,3,)*'Prices Calculation'!$B$3,"")</f>
        <v>91.72</v>
      </c>
      <c r="E176" s="23">
        <f>_xlfn.IFERROR(VLOOKUP('Prices Calculation'!$B176,'Listing Prices'!B:H,4,)*'Prices Calculation'!$B$3,"")</f>
        <v>94.47</v>
      </c>
      <c r="F176" s="23">
        <f>_xlfn.IFERROR(VLOOKUP('Prices Calculation'!$B176,'Listing Prices'!B:H,5,)*'Prices Calculation'!$B$3,"")</f>
        <v>96.36</v>
      </c>
      <c r="G176" s="23">
        <f>_xlfn.IFERROR(VLOOKUP('Prices Calculation'!$B176,'Listing Prices'!B:H,6,)*'Prices Calculation'!$B$3,"")</f>
        <v>101.18</v>
      </c>
      <c r="H176" s="23">
        <f>_xlfn.IFERROR(VLOOKUP('Prices Calculation'!$B176,'Listing Prices'!B:H,7,)*'Prices Calculation'!$B$3,"")</f>
        <v>79.78</v>
      </c>
    </row>
    <row r="177" spans="1:8" ht="14.25">
      <c r="A177" s="38"/>
      <c r="B177" t="s">
        <v>70</v>
      </c>
      <c r="C177" s="22" t="s">
        <v>298</v>
      </c>
      <c r="D177" s="23">
        <f>_xlfn.IFERROR(VLOOKUP('Prices Calculation'!$B177,'Listing Prices'!B:G,3,)*'Prices Calculation'!$B$3,"")</f>
        <v>97.88</v>
      </c>
      <c r="E177" s="23">
        <f>_xlfn.IFERROR(VLOOKUP('Prices Calculation'!$B177,'Listing Prices'!B:H,4,)*'Prices Calculation'!$B$3,"")</f>
        <v>100.82</v>
      </c>
      <c r="F177" s="23">
        <f>_xlfn.IFERROR(VLOOKUP('Prices Calculation'!$B177,'Listing Prices'!B:H,5,)*'Prices Calculation'!$B$3,"")</f>
        <v>99.05</v>
      </c>
      <c r="G177" s="23">
        <f>_xlfn.IFERROR(VLOOKUP('Prices Calculation'!$B177,'Listing Prices'!B:H,6,)*'Prices Calculation'!$B$3,"")</f>
        <v>108.66</v>
      </c>
      <c r="H177" s="23">
        <f>_xlfn.IFERROR(VLOOKUP('Prices Calculation'!$B177,'Listing Prices'!B:H,7,)*'Prices Calculation'!$B$3,"")</f>
        <v>0</v>
      </c>
    </row>
    <row r="178" spans="1:8" ht="14.25">
      <c r="A178" s="38"/>
      <c r="B178" t="s">
        <v>71</v>
      </c>
      <c r="C178" s="22" t="s">
        <v>299</v>
      </c>
      <c r="D178" s="23">
        <f>_xlfn.IFERROR(VLOOKUP('Prices Calculation'!$B178,'Listing Prices'!B:G,3,)*'Prices Calculation'!$B$3,"")</f>
        <v>104.42</v>
      </c>
      <c r="E178" s="23">
        <f>_xlfn.IFERROR(VLOOKUP('Prices Calculation'!$B178,'Listing Prices'!B:H,4,)*'Prices Calculation'!$B$3,"")</f>
        <v>107.55</v>
      </c>
      <c r="F178" s="23">
        <f>_xlfn.IFERROR(VLOOKUP('Prices Calculation'!$B178,'Listing Prices'!B:H,5,)*'Prices Calculation'!$B$3,"")</f>
        <v>109.7</v>
      </c>
      <c r="G178" s="23">
        <f>_xlfn.IFERROR(VLOOKUP('Prices Calculation'!$B178,'Listing Prices'!B:H,6,)*'Prices Calculation'!$B$3,"")</f>
        <v>115.19</v>
      </c>
      <c r="H178" s="23">
        <f>_xlfn.IFERROR(VLOOKUP('Prices Calculation'!$B178,'Listing Prices'!B:H,7,)*'Prices Calculation'!$B$3,"")</f>
        <v>90.82</v>
      </c>
    </row>
    <row r="179" spans="1:8" ht="14.25">
      <c r="A179" s="38"/>
      <c r="B179" t="s">
        <v>72</v>
      </c>
      <c r="C179" s="22" t="s">
        <v>466</v>
      </c>
      <c r="D179" s="23">
        <f>_xlfn.IFERROR(VLOOKUP('Prices Calculation'!$B179,'Listing Prices'!B:G,3,)*'Prices Calculation'!$B$3,"")</f>
        <v>130.64</v>
      </c>
      <c r="E179" s="23">
        <f>_xlfn.IFERROR(VLOOKUP('Prices Calculation'!$B179,'Listing Prices'!B:H,4,)*'Prices Calculation'!$B$3,"")</f>
        <v>134.56</v>
      </c>
      <c r="F179" s="23">
        <f>_xlfn.IFERROR(VLOOKUP('Prices Calculation'!$B179,'Listing Prices'!B:H,5,)*'Prices Calculation'!$B$3,"")</f>
        <v>131.69</v>
      </c>
      <c r="G179" s="23">
        <f>_xlfn.IFERROR(VLOOKUP('Prices Calculation'!$B179,'Listing Prices'!B:H,6,)*'Prices Calculation'!$B$3,"")</f>
        <v>138.28</v>
      </c>
      <c r="H179" s="23">
        <f>_xlfn.IFERROR(VLOOKUP('Prices Calculation'!$B179,'Listing Prices'!B:H,7,)*'Prices Calculation'!$B$3,"")</f>
        <v>132.56</v>
      </c>
    </row>
    <row r="180" spans="1:8" ht="14.25">
      <c r="A180" s="38"/>
      <c r="B180" t="s">
        <v>73</v>
      </c>
      <c r="C180" s="22" t="s">
        <v>3</v>
      </c>
      <c r="D180" s="23">
        <f>_xlfn.IFERROR(VLOOKUP('Prices Calculation'!$B180,'Listing Prices'!B:G,3,)*'Prices Calculation'!$B$3,"")</f>
        <v>98.8</v>
      </c>
      <c r="E180" s="23">
        <f>_xlfn.IFERROR(VLOOKUP('Prices Calculation'!$B180,'Listing Prices'!B:H,4,)*'Prices Calculation'!$B$3,"")</f>
        <v>101.76</v>
      </c>
      <c r="F180" s="23">
        <f>_xlfn.IFERROR(VLOOKUP('Prices Calculation'!$B180,'Listing Prices'!B:H,5,)*'Prices Calculation'!$B$3,"")</f>
        <v>98.8</v>
      </c>
      <c r="G180" s="23">
        <f>_xlfn.IFERROR(VLOOKUP('Prices Calculation'!$B180,'Listing Prices'!B:H,6,)*'Prices Calculation'!$B$3,"")</f>
        <v>103.42</v>
      </c>
      <c r="H180" s="23">
        <f>_xlfn.IFERROR(VLOOKUP('Prices Calculation'!$B180,'Listing Prices'!B:H,7,)*'Prices Calculation'!$B$3,"")</f>
        <v>89.32</v>
      </c>
    </row>
    <row r="181" spans="1:8" ht="14.25">
      <c r="A181" s="38"/>
      <c r="B181" t="s">
        <v>74</v>
      </c>
      <c r="C181" s="22" t="s">
        <v>493</v>
      </c>
      <c r="D181" s="23">
        <f>_xlfn.IFERROR(VLOOKUP('Prices Calculation'!$B181,'Listing Prices'!B:G,3,)*'Prices Calculation'!$B$3,"")</f>
        <v>117.54</v>
      </c>
      <c r="E181" s="23">
        <f>_xlfn.IFERROR(VLOOKUP('Prices Calculation'!$B181,'Listing Prices'!B:H,4,)*'Prices Calculation'!$B$3,"")</f>
        <v>121.07</v>
      </c>
      <c r="F181" s="23">
        <f>_xlfn.IFERROR(VLOOKUP('Prices Calculation'!$B181,'Listing Prices'!B:H,5,)*'Prices Calculation'!$B$3,"")</f>
        <v>118.5</v>
      </c>
      <c r="G181" s="23">
        <f>_xlfn.IFERROR(VLOOKUP('Prices Calculation'!$B181,'Listing Prices'!B:H,6,)*'Prices Calculation'!$B$3,"")</f>
        <v>125.87</v>
      </c>
      <c r="H181" s="23">
        <f>_xlfn.IFERROR(VLOOKUP('Prices Calculation'!$B181,'Listing Prices'!B:H,7,)*'Prices Calculation'!$B$3,"")</f>
        <v>119.43</v>
      </c>
    </row>
    <row r="182" spans="1:8" ht="14.25">
      <c r="A182" s="38"/>
      <c r="B182" t="s">
        <v>75</v>
      </c>
      <c r="C182" s="22" t="s">
        <v>494</v>
      </c>
      <c r="D182" s="23">
        <f>_xlfn.IFERROR(VLOOKUP('Prices Calculation'!$B182,'Listing Prices'!B:G,3,)*'Prices Calculation'!$B$3,"")</f>
        <v>138.3</v>
      </c>
      <c r="E182" s="23">
        <f>_xlfn.IFERROR(VLOOKUP('Prices Calculation'!$B182,'Listing Prices'!B:H,4,)*'Prices Calculation'!$B$3,"")</f>
        <v>142.45</v>
      </c>
      <c r="F182" s="23">
        <f>_xlfn.IFERROR(VLOOKUP('Prices Calculation'!$B182,'Listing Prices'!B:H,5,)*'Prices Calculation'!$B$3,"")</f>
        <v>138.3</v>
      </c>
      <c r="G182" s="23">
        <f>_xlfn.IFERROR(VLOOKUP('Prices Calculation'!$B182,'Listing Prices'!B:H,6,)*'Prices Calculation'!$B$3,"")</f>
        <v>145.22</v>
      </c>
      <c r="H182" s="23">
        <f>_xlfn.IFERROR(VLOOKUP('Prices Calculation'!$B182,'Listing Prices'!B:H,7,)*'Prices Calculation'!$B$3,"")</f>
        <v>142.44</v>
      </c>
    </row>
    <row r="183" spans="1:8" ht="14.25">
      <c r="A183" s="38"/>
      <c r="B183" s="13" t="s">
        <v>530</v>
      </c>
      <c r="C183" s="33"/>
      <c r="D183" s="23">
        <f>_xlfn.IFERROR(VLOOKUP('Prices Calculation'!$B183,'Listing Prices'!B:G,3,)*'Prices Calculation'!$B$3,"")</f>
      </c>
      <c r="E183" s="23">
        <f>_xlfn.IFERROR(VLOOKUP('Prices Calculation'!$B183,'Listing Prices'!B:H,4,)*'Prices Calculation'!$B$3,"")</f>
      </c>
      <c r="F183" s="23">
        <f>_xlfn.IFERROR(VLOOKUP('Prices Calculation'!$B183,'Listing Prices'!B:H,5,)*'Prices Calculation'!$B$3,"")</f>
      </c>
      <c r="G183" s="23">
        <f>_xlfn.IFERROR(VLOOKUP('Prices Calculation'!$B183,'Listing Prices'!B:H,6,)*'Prices Calculation'!$B$3,"")</f>
      </c>
      <c r="H183" s="23">
        <f>_xlfn.IFERROR(VLOOKUP('Prices Calculation'!$B183,'Listing Prices'!B:H,7,)*'Prices Calculation'!$B$3,"")</f>
      </c>
    </row>
    <row r="184" spans="1:8" ht="14.25">
      <c r="A184" s="38"/>
      <c r="B184" t="s">
        <v>86</v>
      </c>
      <c r="C184" s="22" t="s">
        <v>309</v>
      </c>
      <c r="D184" s="23">
        <f>_xlfn.IFERROR(VLOOKUP('Prices Calculation'!$B184,'Listing Prices'!B:G,3,)*'Prices Calculation'!$B$3,"")</f>
        <v>324.6</v>
      </c>
      <c r="E184" s="23">
        <f>_xlfn.IFERROR(VLOOKUP('Prices Calculation'!$B184,'Listing Prices'!B:H,4,)*'Prices Calculation'!$B$3,"")</f>
        <v>334.34</v>
      </c>
      <c r="F184" s="23">
        <f>_xlfn.IFERROR(VLOOKUP('Prices Calculation'!$B184,'Listing Prices'!B:H,5,)*'Prices Calculation'!$B$3,"")</f>
        <v>341.02</v>
      </c>
      <c r="G184" s="23">
        <f>_xlfn.IFERROR(VLOOKUP('Prices Calculation'!$B184,'Listing Prices'!B:H,6,)*'Prices Calculation'!$B$3,"")</f>
        <v>358.07</v>
      </c>
      <c r="H184" s="23">
        <f>_xlfn.IFERROR(VLOOKUP('Prices Calculation'!$B184,'Listing Prices'!B:H,7,)*'Prices Calculation'!$B$3,"")</f>
        <v>282.32</v>
      </c>
    </row>
    <row r="185" spans="1:8" ht="14.25">
      <c r="A185" s="38"/>
      <c r="B185" t="s">
        <v>87</v>
      </c>
      <c r="C185" s="22" t="s">
        <v>310</v>
      </c>
      <c r="D185" s="23">
        <f>_xlfn.IFERROR(VLOOKUP('Prices Calculation'!$B185,'Listing Prices'!B:G,3,)*'Prices Calculation'!$B$3,"")</f>
        <v>423.39</v>
      </c>
      <c r="E185" s="23">
        <f>_xlfn.IFERROR(VLOOKUP('Prices Calculation'!$B185,'Listing Prices'!B:H,4,)*'Prices Calculation'!$B$3,"")</f>
        <v>436.09</v>
      </c>
      <c r="F185" s="23">
        <f>_xlfn.IFERROR(VLOOKUP('Prices Calculation'!$B185,'Listing Prices'!B:H,5,)*'Prices Calculation'!$B$3,"")</f>
        <v>444.81</v>
      </c>
      <c r="G185" s="23">
        <f>_xlfn.IFERROR(VLOOKUP('Prices Calculation'!$B185,'Listing Prices'!B:H,6,)*'Prices Calculation'!$B$3,"")</f>
        <v>467.05</v>
      </c>
      <c r="H185" s="23">
        <f>_xlfn.IFERROR(VLOOKUP('Prices Calculation'!$B185,'Listing Prices'!B:H,7,)*'Prices Calculation'!$B$3,"")</f>
        <v>379.26</v>
      </c>
    </row>
    <row r="186" spans="1:8" ht="14.25">
      <c r="A186" s="38"/>
      <c r="B186" t="s">
        <v>88</v>
      </c>
      <c r="C186" s="22" t="s">
        <v>311</v>
      </c>
      <c r="D186" s="23">
        <f>_xlfn.IFERROR(VLOOKUP('Prices Calculation'!$B186,'Listing Prices'!B:G,3,)*'Prices Calculation'!$B$3,"")</f>
        <v>508.07</v>
      </c>
      <c r="E186" s="23">
        <f>_xlfn.IFERROR(VLOOKUP('Prices Calculation'!$B186,'Listing Prices'!B:H,4,)*'Prices Calculation'!$B$3,"")</f>
        <v>523.31</v>
      </c>
      <c r="F186" s="23">
        <f>_xlfn.IFERROR(VLOOKUP('Prices Calculation'!$B186,'Listing Prices'!B:H,5,)*'Prices Calculation'!$B$3,"")</f>
        <v>533.78</v>
      </c>
      <c r="G186" s="23">
        <f>_xlfn.IFERROR(VLOOKUP('Prices Calculation'!$B186,'Listing Prices'!B:H,6,)*'Prices Calculation'!$B$3,"")</f>
        <v>560.46</v>
      </c>
      <c r="H186" s="23">
        <f>_xlfn.IFERROR(VLOOKUP('Prices Calculation'!$B186,'Listing Prices'!B:H,7,)*'Prices Calculation'!$B$3,"")</f>
        <v>0</v>
      </c>
    </row>
    <row r="187" spans="1:8" ht="14.25">
      <c r="A187" s="38"/>
      <c r="B187" t="s">
        <v>89</v>
      </c>
      <c r="C187" s="22" t="s">
        <v>312</v>
      </c>
      <c r="D187" s="23">
        <f>_xlfn.IFERROR(VLOOKUP('Prices Calculation'!$B187,'Listing Prices'!B:G,3,)*'Prices Calculation'!$B$3,"")</f>
        <v>508.07</v>
      </c>
      <c r="E187" s="23">
        <f>_xlfn.IFERROR(VLOOKUP('Prices Calculation'!$B187,'Listing Prices'!B:H,4,)*'Prices Calculation'!$B$3,"")</f>
        <v>523.31</v>
      </c>
      <c r="F187" s="23">
        <f>_xlfn.IFERROR(VLOOKUP('Prices Calculation'!$B187,'Listing Prices'!B:H,5,)*'Prices Calculation'!$B$3,"")</f>
        <v>533.78</v>
      </c>
      <c r="G187" s="23">
        <f>_xlfn.IFERROR(VLOOKUP('Prices Calculation'!$B187,'Listing Prices'!B:H,6,)*'Prices Calculation'!$B$3,"")</f>
        <v>560.46</v>
      </c>
      <c r="H187" s="23">
        <f>_xlfn.IFERROR(VLOOKUP('Prices Calculation'!$B187,'Listing Prices'!B:H,7,)*'Prices Calculation'!$B$3,"")</f>
        <v>0</v>
      </c>
    </row>
    <row r="188" spans="1:8" ht="14.25">
      <c r="A188" s="38"/>
      <c r="B188" t="s">
        <v>90</v>
      </c>
      <c r="C188" s="22" t="s">
        <v>313</v>
      </c>
      <c r="D188" s="23">
        <f>_xlfn.IFERROR(VLOOKUP('Prices Calculation'!$B188,'Listing Prices'!B:G,3,)*'Prices Calculation'!$B$3,"")</f>
        <v>587.1</v>
      </c>
      <c r="E188" s="23">
        <f>_xlfn.IFERROR(VLOOKUP('Prices Calculation'!$B188,'Listing Prices'!B:H,4,)*'Prices Calculation'!$B$3,"")</f>
        <v>604.71</v>
      </c>
      <c r="F188" s="23">
        <f>_xlfn.IFERROR(VLOOKUP('Prices Calculation'!$B188,'Listing Prices'!B:H,5,)*'Prices Calculation'!$B$3,"")</f>
        <v>616.81</v>
      </c>
      <c r="G188" s="23">
        <f>_xlfn.IFERROR(VLOOKUP('Prices Calculation'!$B188,'Listing Prices'!B:H,6,)*'Prices Calculation'!$B$3,"")</f>
        <v>647.65</v>
      </c>
      <c r="H188" s="23">
        <f>_xlfn.IFERROR(VLOOKUP('Prices Calculation'!$B188,'Listing Prices'!B:H,7,)*'Prices Calculation'!$B$3,"")</f>
        <v>510.61</v>
      </c>
    </row>
    <row r="189" spans="1:8" ht="14.25">
      <c r="A189" s="38"/>
      <c r="B189" t="s">
        <v>91</v>
      </c>
      <c r="C189" s="22" t="s">
        <v>314</v>
      </c>
      <c r="D189" s="23">
        <f>_xlfn.IFERROR(VLOOKUP('Prices Calculation'!$B189,'Listing Prices'!B:G,3,)*'Prices Calculation'!$B$3,"")</f>
        <v>587.1</v>
      </c>
      <c r="E189" s="23">
        <f>_xlfn.IFERROR(VLOOKUP('Prices Calculation'!$B189,'Listing Prices'!B:H,4,)*'Prices Calculation'!$B$3,"")</f>
        <v>604.71</v>
      </c>
      <c r="F189" s="23">
        <f>_xlfn.IFERROR(VLOOKUP('Prices Calculation'!$B189,'Listing Prices'!B:H,5,)*'Prices Calculation'!$B$3,"")</f>
        <v>616.81</v>
      </c>
      <c r="G189" s="23">
        <f>_xlfn.IFERROR(VLOOKUP('Prices Calculation'!$B189,'Listing Prices'!B:H,6,)*'Prices Calculation'!$B$3,"")</f>
        <v>647.65</v>
      </c>
      <c r="H189" s="23">
        <f>_xlfn.IFERROR(VLOOKUP('Prices Calculation'!$B189,'Listing Prices'!B:H,7,)*'Prices Calculation'!$B$3,"")</f>
        <v>510.61</v>
      </c>
    </row>
    <row r="190" spans="1:8" ht="14.25">
      <c r="A190" s="38"/>
      <c r="B190" t="s">
        <v>92</v>
      </c>
      <c r="C190" s="22" t="s">
        <v>315</v>
      </c>
      <c r="D190" s="23">
        <f>_xlfn.IFERROR(VLOOKUP('Prices Calculation'!$B190,'Listing Prices'!B:G,3,)*'Prices Calculation'!$B$3,"")</f>
        <v>602.01</v>
      </c>
      <c r="E190" s="23">
        <f>_xlfn.IFERROR(VLOOKUP('Prices Calculation'!$B190,'Listing Prices'!B:H,4,)*'Prices Calculation'!$B$3,"")</f>
        <v>620.07</v>
      </c>
      <c r="F190" s="23">
        <f>_xlfn.IFERROR(VLOOKUP('Prices Calculation'!$B190,'Listing Prices'!B:H,5,)*'Prices Calculation'!$B$3,"")</f>
        <v>579.92</v>
      </c>
      <c r="G190" s="23">
        <f>_xlfn.IFERROR(VLOOKUP('Prices Calculation'!$B190,'Listing Prices'!B:H,6,)*'Prices Calculation'!$B$3,"")</f>
        <v>668.28</v>
      </c>
      <c r="H190" s="23">
        <f>_xlfn.IFERROR(VLOOKUP('Prices Calculation'!$B190,'Listing Prices'!B:H,7,)*'Prices Calculation'!$B$3,"")</f>
        <v>524.69</v>
      </c>
    </row>
    <row r="191" spans="1:8" ht="14.25">
      <c r="A191" s="38"/>
      <c r="B191" t="s">
        <v>93</v>
      </c>
      <c r="C191" s="22" t="s">
        <v>316</v>
      </c>
      <c r="D191" s="23">
        <f>_xlfn.IFERROR(VLOOKUP('Prices Calculation'!$B191,'Listing Prices'!B:G,3,)*'Prices Calculation'!$B$3,"")</f>
        <v>836.34</v>
      </c>
      <c r="E191" s="23">
        <f>_xlfn.IFERROR(VLOOKUP('Prices Calculation'!$B191,'Listing Prices'!B:H,4,)*'Prices Calculation'!$B$3,"")</f>
        <v>861.43</v>
      </c>
      <c r="F191" s="23">
        <f>_xlfn.IFERROR(VLOOKUP('Prices Calculation'!$B191,'Listing Prices'!B:H,5,)*'Prices Calculation'!$B$3,"")</f>
        <v>921.83</v>
      </c>
      <c r="G191" s="23">
        <f>_xlfn.IFERROR(VLOOKUP('Prices Calculation'!$B191,'Listing Prices'!B:H,6,)*'Prices Calculation'!$B$3,"")</f>
        <v>1062.29</v>
      </c>
      <c r="H191" s="23">
        <f>_xlfn.IFERROR(VLOOKUP('Prices Calculation'!$B191,'Listing Prices'!B:H,7,)*'Prices Calculation'!$B$3,"")</f>
        <v>834.03</v>
      </c>
    </row>
    <row r="192" spans="1:8" ht="14.25">
      <c r="A192" s="38"/>
      <c r="B192" t="s">
        <v>94</v>
      </c>
      <c r="C192" s="22" t="s">
        <v>317</v>
      </c>
      <c r="D192" s="23">
        <f>_xlfn.IFERROR(VLOOKUP('Prices Calculation'!$B192,'Listing Prices'!B:G,3,)*'Prices Calculation'!$B$3,"")</f>
        <v>980.09</v>
      </c>
      <c r="E192" s="23">
        <f>_xlfn.IFERROR(VLOOKUP('Prices Calculation'!$B192,'Listing Prices'!B:H,4,)*'Prices Calculation'!$B$3,"")</f>
        <v>1009.49</v>
      </c>
      <c r="F192" s="23">
        <f>_xlfn.IFERROR(VLOOKUP('Prices Calculation'!$B192,'Listing Prices'!B:H,5,)*'Prices Calculation'!$B$3,"")</f>
        <v>1068.34</v>
      </c>
      <c r="G192" s="23">
        <f>_xlfn.IFERROR(VLOOKUP('Prices Calculation'!$B192,'Listing Prices'!B:H,6,)*'Prices Calculation'!$B$3,"")</f>
        <v>1231.14</v>
      </c>
      <c r="H192" s="23">
        <f>_xlfn.IFERROR(VLOOKUP('Prices Calculation'!$B192,'Listing Prices'!B:H,7,)*'Prices Calculation'!$B$3,"")</f>
        <v>966.6</v>
      </c>
    </row>
    <row r="193" spans="1:8" ht="14.25">
      <c r="A193" s="38"/>
      <c r="B193" t="s">
        <v>95</v>
      </c>
      <c r="C193" s="22" t="s">
        <v>318</v>
      </c>
      <c r="D193" s="23">
        <f>_xlfn.IFERROR(VLOOKUP('Prices Calculation'!$B193,'Listing Prices'!B:G,3,)*'Prices Calculation'!$B$3,"")</f>
        <v>784.07</v>
      </c>
      <c r="E193" s="23">
        <f>_xlfn.IFERROR(VLOOKUP('Prices Calculation'!$B193,'Listing Prices'!B:H,4,)*'Prices Calculation'!$B$3,"")</f>
        <v>807.59</v>
      </c>
      <c r="F193" s="23">
        <f>_xlfn.IFERROR(VLOOKUP('Prices Calculation'!$B193,'Listing Prices'!B:H,5,)*'Prices Calculation'!$B$3,"")</f>
        <v>848.57</v>
      </c>
      <c r="G193" s="23">
        <f>_xlfn.IFERROR(VLOOKUP('Prices Calculation'!$B193,'Listing Prices'!B:H,6,)*'Prices Calculation'!$B$3,"")</f>
        <v>977.88</v>
      </c>
      <c r="H193" s="23">
        <f>_xlfn.IFERROR(VLOOKUP('Prices Calculation'!$B193,'Listing Prices'!B:H,7,)*'Prices Calculation'!$B$3,"")</f>
        <v>767.75</v>
      </c>
    </row>
    <row r="194" spans="1:8" ht="14.25">
      <c r="A194" s="38"/>
      <c r="B194" t="s">
        <v>119</v>
      </c>
      <c r="C194" s="22" t="s">
        <v>338</v>
      </c>
      <c r="D194" s="23">
        <f>_xlfn.IFERROR(VLOOKUP('Prices Calculation'!$B194,'Listing Prices'!B:G,3,)*'Prices Calculation'!$B$3,"")</f>
        <v>344.08</v>
      </c>
      <c r="E194" s="23">
        <f>_xlfn.IFERROR(VLOOKUP('Prices Calculation'!$B194,'Listing Prices'!B:H,4,)*'Prices Calculation'!$B$3,"")</f>
        <v>354.4</v>
      </c>
      <c r="F194" s="23">
        <f>_xlfn.IFERROR(VLOOKUP('Prices Calculation'!$B194,'Listing Prices'!B:H,5,)*'Prices Calculation'!$B$3,"")</f>
        <v>361.47</v>
      </c>
      <c r="G194" s="23">
        <f>_xlfn.IFERROR(VLOOKUP('Prices Calculation'!$B194,'Listing Prices'!B:H,6,)*'Prices Calculation'!$B$3,"")</f>
        <v>379.54</v>
      </c>
      <c r="H194" s="23">
        <f>_xlfn.IFERROR(VLOOKUP('Prices Calculation'!$B194,'Listing Prices'!B:H,7,)*'Prices Calculation'!$B$3,"")</f>
        <v>299.24</v>
      </c>
    </row>
    <row r="195" spans="1:8" ht="14.25">
      <c r="A195" s="38"/>
      <c r="B195" t="s">
        <v>120</v>
      </c>
      <c r="C195" s="22" t="s">
        <v>339</v>
      </c>
      <c r="D195" s="23">
        <f>_xlfn.IFERROR(VLOOKUP('Prices Calculation'!$B195,'Listing Prices'!B:G,3,)*'Prices Calculation'!$B$3,"")</f>
        <v>389.51</v>
      </c>
      <c r="E195" s="23">
        <f>_xlfn.IFERROR(VLOOKUP('Prices Calculation'!$B195,'Listing Prices'!B:H,4,)*'Prices Calculation'!$B$3,"")</f>
        <v>401.2</v>
      </c>
      <c r="F195" s="23">
        <f>_xlfn.IFERROR(VLOOKUP('Prices Calculation'!$B195,'Listing Prices'!B:H,5,)*'Prices Calculation'!$B$3,"")</f>
        <v>409.23</v>
      </c>
      <c r="G195" s="23">
        <f>_xlfn.IFERROR(VLOOKUP('Prices Calculation'!$B195,'Listing Prices'!B:H,6,)*'Prices Calculation'!$B$3,"")</f>
        <v>429.69</v>
      </c>
      <c r="H195" s="23">
        <f>_xlfn.IFERROR(VLOOKUP('Prices Calculation'!$B195,'Listing Prices'!B:H,7,)*'Prices Calculation'!$B$3,"")</f>
        <v>338.76</v>
      </c>
    </row>
    <row r="196" spans="1:8" ht="14.25">
      <c r="A196" s="38"/>
      <c r="B196" t="s">
        <v>121</v>
      </c>
      <c r="C196" s="22" t="s">
        <v>340</v>
      </c>
      <c r="D196" s="23">
        <f>_xlfn.IFERROR(VLOOKUP('Prices Calculation'!$B196,'Listing Prices'!B:G,3,)*'Prices Calculation'!$B$3,"")</f>
        <v>416.26</v>
      </c>
      <c r="E196" s="23">
        <f>_xlfn.IFERROR(VLOOKUP('Prices Calculation'!$B196,'Listing Prices'!B:H,4,)*'Prices Calculation'!$B$3,"")</f>
        <v>428.75</v>
      </c>
      <c r="F196" s="23">
        <f>_xlfn.IFERROR(VLOOKUP('Prices Calculation'!$B196,'Listing Prices'!B:H,5,)*'Prices Calculation'!$B$3,"")</f>
        <v>437.06</v>
      </c>
      <c r="G196" s="23">
        <f>_xlfn.IFERROR(VLOOKUP('Prices Calculation'!$B196,'Listing Prices'!B:H,6,)*'Prices Calculation'!$B$3,"")</f>
        <v>458.92</v>
      </c>
      <c r="H196" s="23">
        <f>_xlfn.IFERROR(VLOOKUP('Prices Calculation'!$B196,'Listing Prices'!B:H,7,)*'Prices Calculation'!$B$3,"")</f>
        <v>362.03</v>
      </c>
    </row>
    <row r="197" spans="1:8" ht="14.25">
      <c r="A197" s="38"/>
      <c r="B197" t="s">
        <v>122</v>
      </c>
      <c r="C197" s="22" t="s">
        <v>341</v>
      </c>
      <c r="D197" s="23">
        <f>_xlfn.IFERROR(VLOOKUP('Prices Calculation'!$B197,'Listing Prices'!B:G,3,)*'Prices Calculation'!$B$3,"")</f>
        <v>466.74</v>
      </c>
      <c r="E197" s="23">
        <f>_xlfn.IFERROR(VLOOKUP('Prices Calculation'!$B197,'Listing Prices'!B:H,4,)*'Prices Calculation'!$B$3,"")</f>
        <v>480.74</v>
      </c>
      <c r="F197" s="23">
        <f>_xlfn.IFERROR(VLOOKUP('Prices Calculation'!$B197,'Listing Prices'!B:H,5,)*'Prices Calculation'!$B$3,"")</f>
        <v>489.73</v>
      </c>
      <c r="G197" s="23">
        <f>_xlfn.IFERROR(VLOOKUP('Prices Calculation'!$B197,'Listing Prices'!B:H,6,)*'Prices Calculation'!$B$3,"")</f>
        <v>514.22</v>
      </c>
      <c r="H197" s="23">
        <f>_xlfn.IFERROR(VLOOKUP('Prices Calculation'!$B197,'Listing Prices'!B:H,7,)*'Prices Calculation'!$B$3,"")</f>
        <v>405.94</v>
      </c>
    </row>
    <row r="198" spans="1:8" ht="14.25">
      <c r="A198" s="38"/>
      <c r="B198" t="s">
        <v>96</v>
      </c>
      <c r="C198" s="22" t="s">
        <v>470</v>
      </c>
      <c r="D198" s="23">
        <f>_xlfn.IFERROR(VLOOKUP('Prices Calculation'!$B198,'Listing Prices'!B:G,3,)*'Prices Calculation'!$B$3,"")</f>
        <v>205.11</v>
      </c>
      <c r="E198" s="23">
        <f>_xlfn.IFERROR(VLOOKUP('Prices Calculation'!$B198,'Listing Prices'!B:H,4,)*'Prices Calculation'!$B$3,"")</f>
        <v>211.26</v>
      </c>
      <c r="F198" s="23">
        <f>_xlfn.IFERROR(VLOOKUP('Prices Calculation'!$B198,'Listing Prices'!B:H,5,)*'Prices Calculation'!$B$3,"")</f>
        <v>215.89</v>
      </c>
      <c r="G198" s="23">
        <f>_xlfn.IFERROR(VLOOKUP('Prices Calculation'!$B198,'Listing Prices'!B:H,6,)*'Prices Calculation'!$B$3,"")</f>
        <v>226.68</v>
      </c>
      <c r="H198" s="23">
        <f>_xlfn.IFERROR(VLOOKUP('Prices Calculation'!$B198,'Listing Prices'!B:H,7,)*'Prices Calculation'!$B$3,"")</f>
        <v>145.43</v>
      </c>
    </row>
    <row r="199" spans="1:8" ht="14.25">
      <c r="A199" s="38"/>
      <c r="B199" t="s">
        <v>97</v>
      </c>
      <c r="C199" s="22" t="s">
        <v>319</v>
      </c>
      <c r="D199" s="23">
        <f>_xlfn.IFERROR(VLOOKUP('Prices Calculation'!$B199,'Listing Prices'!B:G,3,)*'Prices Calculation'!$B$3,"")</f>
        <v>239.92</v>
      </c>
      <c r="E199" s="23">
        <f>_xlfn.IFERROR(VLOOKUP('Prices Calculation'!$B199,'Listing Prices'!B:H,4,)*'Prices Calculation'!$B$3,"")</f>
        <v>247.12</v>
      </c>
      <c r="F199" s="23">
        <f>_xlfn.IFERROR(VLOOKUP('Prices Calculation'!$B199,'Listing Prices'!B:H,5,)*'Prices Calculation'!$B$3,"")</f>
        <v>252.05</v>
      </c>
      <c r="G199" s="23">
        <f>_xlfn.IFERROR(VLOOKUP('Prices Calculation'!$B199,'Listing Prices'!B:H,6,)*'Prices Calculation'!$B$3,"")</f>
        <v>264.66</v>
      </c>
      <c r="H199" s="23">
        <f>_xlfn.IFERROR(VLOOKUP('Prices Calculation'!$B199,'Listing Prices'!B:H,7,)*'Prices Calculation'!$B$3,"")</f>
        <v>208.65</v>
      </c>
    </row>
    <row r="200" spans="1:8" ht="14.25">
      <c r="A200" s="38"/>
      <c r="B200" s="15" t="s">
        <v>537</v>
      </c>
      <c r="C200" s="33"/>
      <c r="D200" s="23">
        <f>_xlfn.IFERROR(VLOOKUP('Prices Calculation'!$B200,'Listing Prices'!B:G,3,)*'Prices Calculation'!$B$3,"")</f>
      </c>
      <c r="E200" s="23">
        <f>_xlfn.IFERROR(VLOOKUP('Prices Calculation'!$B200,'Listing Prices'!B:H,4,)*'Prices Calculation'!$B$3,"")</f>
      </c>
      <c r="F200" s="23">
        <f>_xlfn.IFERROR(VLOOKUP('Prices Calculation'!$B200,'Listing Prices'!B:H,5,)*'Prices Calculation'!$B$3,"")</f>
      </c>
      <c r="G200" s="23">
        <f>_xlfn.IFERROR(VLOOKUP('Prices Calculation'!$B200,'Listing Prices'!B:H,6,)*'Prices Calculation'!$B$3,"")</f>
      </c>
      <c r="H200" s="23">
        <f>_xlfn.IFERROR(VLOOKUP('Prices Calculation'!$B200,'Listing Prices'!B:H,7,)*'Prices Calculation'!$B$3,"")</f>
      </c>
    </row>
    <row r="201" spans="1:8" ht="14.25">
      <c r="A201" s="38"/>
      <c r="B201" t="s">
        <v>106</v>
      </c>
      <c r="C201" s="22" t="s">
        <v>327</v>
      </c>
      <c r="D201" s="23">
        <f>_xlfn.IFERROR(VLOOKUP('Prices Calculation'!$B201,'Listing Prices'!B:G,3,)*'Prices Calculation'!$B$3,"")</f>
        <v>161.94</v>
      </c>
      <c r="E201" s="23">
        <f>_xlfn.IFERROR(VLOOKUP('Prices Calculation'!$B201,'Listing Prices'!B:H,4,)*'Prices Calculation'!$B$3,"")</f>
        <v>166.8</v>
      </c>
      <c r="F201" s="23">
        <f>_xlfn.IFERROR(VLOOKUP('Prices Calculation'!$B201,'Listing Prices'!B:H,5,)*'Prices Calculation'!$B$3,"")</f>
        <v>165.26</v>
      </c>
      <c r="G201" s="23">
        <f>_xlfn.IFERROR(VLOOKUP('Prices Calculation'!$B201,'Listing Prices'!B:H,6,)*'Prices Calculation'!$B$3,"")</f>
        <v>179.77</v>
      </c>
      <c r="H201" s="23">
        <f>_xlfn.IFERROR(VLOOKUP('Prices Calculation'!$B201,'Listing Prices'!B:H,7,)*'Prices Calculation'!$B$3,"")</f>
        <v>148.57</v>
      </c>
    </row>
    <row r="202" spans="1:8" ht="14.25">
      <c r="A202" s="38"/>
      <c r="B202" t="s">
        <v>56</v>
      </c>
      <c r="C202" s="22" t="s">
        <v>285</v>
      </c>
      <c r="D202" s="23">
        <f>_xlfn.IFERROR(VLOOKUP('Prices Calculation'!$B202,'Listing Prices'!B:G,3,)*'Prices Calculation'!$B$3,"")</f>
        <v>116.96</v>
      </c>
      <c r="E202" s="23">
        <f>_xlfn.IFERROR(VLOOKUP('Prices Calculation'!$B202,'Listing Prices'!B:H,4,)*'Prices Calculation'!$B$3,"")</f>
        <v>120.47</v>
      </c>
      <c r="F202" s="23">
        <f>_xlfn.IFERROR(VLOOKUP('Prices Calculation'!$B202,'Listing Prices'!B:H,5,)*'Prices Calculation'!$B$3,"")</f>
        <v>122.89</v>
      </c>
      <c r="G202" s="23">
        <f>_xlfn.IFERROR(VLOOKUP('Prices Calculation'!$B202,'Listing Prices'!B:H,6,)*'Prices Calculation'!$B$3,"")</f>
        <v>129.04</v>
      </c>
      <c r="H202" s="23">
        <f>_xlfn.IFERROR(VLOOKUP('Prices Calculation'!$B202,'Listing Prices'!B:H,7,)*'Prices Calculation'!$B$3,"")</f>
        <v>101.72</v>
      </c>
    </row>
    <row r="203" spans="1:8" ht="14.25">
      <c r="A203" s="38"/>
      <c r="B203" t="s">
        <v>57</v>
      </c>
      <c r="C203" s="22" t="s">
        <v>286</v>
      </c>
      <c r="D203" s="23">
        <f>_xlfn.IFERROR(VLOOKUP('Prices Calculation'!$B203,'Listing Prices'!B:G,3,)*'Prices Calculation'!$B$3,"")</f>
        <v>155.2</v>
      </c>
      <c r="E203" s="23">
        <f>_xlfn.IFERROR(VLOOKUP('Prices Calculation'!$B203,'Listing Prices'!B:H,4,)*'Prices Calculation'!$B$3,"")</f>
        <v>159.86</v>
      </c>
      <c r="F203" s="23">
        <f>_xlfn.IFERROR(VLOOKUP('Prices Calculation'!$B203,'Listing Prices'!B:H,5,)*'Prices Calculation'!$B$3,"")</f>
        <v>163.05</v>
      </c>
      <c r="G203" s="23">
        <f>_xlfn.IFERROR(VLOOKUP('Prices Calculation'!$B203,'Listing Prices'!B:H,6,)*'Prices Calculation'!$B$3,"")</f>
        <v>171.21</v>
      </c>
      <c r="H203" s="23">
        <f>_xlfn.IFERROR(VLOOKUP('Prices Calculation'!$B203,'Listing Prices'!B:H,7,)*'Prices Calculation'!$B$3,"")</f>
        <v>134.97</v>
      </c>
    </row>
    <row r="204" spans="1:8" ht="14.25">
      <c r="A204" s="38"/>
      <c r="B204" t="s">
        <v>98</v>
      </c>
      <c r="C204" s="22" t="s">
        <v>495</v>
      </c>
      <c r="D204" s="23">
        <f>_xlfn.IFERROR(VLOOKUP('Prices Calculation'!$B204,'Listing Prices'!B:G,3,)*'Prices Calculation'!$B$3,"")</f>
        <v>167.95</v>
      </c>
      <c r="E204" s="23">
        <f>_xlfn.IFERROR(VLOOKUP('Prices Calculation'!$B204,'Listing Prices'!B:H,4,)*'Prices Calculation'!$B$3,"")</f>
        <v>172.99</v>
      </c>
      <c r="F204" s="23">
        <f>_xlfn.IFERROR(VLOOKUP('Prices Calculation'!$B204,'Listing Prices'!B:H,5,)*'Prices Calculation'!$B$3,"")</f>
        <v>167.95</v>
      </c>
      <c r="G204" s="23">
        <f>_xlfn.IFERROR(VLOOKUP('Prices Calculation'!$B204,'Listing Prices'!B:H,6,)*'Prices Calculation'!$B$3,"")</f>
        <v>176.35</v>
      </c>
      <c r="H204" s="23">
        <f>_xlfn.IFERROR(VLOOKUP('Prices Calculation'!$B204,'Listing Prices'!B:H,7,)*'Prices Calculation'!$B$3,"")</f>
        <v>154.65</v>
      </c>
    </row>
    <row r="205" spans="1:8" ht="14.25">
      <c r="A205" s="38"/>
      <c r="B205" t="s">
        <v>99</v>
      </c>
      <c r="C205" s="22" t="s">
        <v>496</v>
      </c>
      <c r="D205" s="23">
        <f>_xlfn.IFERROR(VLOOKUP('Prices Calculation'!$B205,'Listing Prices'!B:G,3,)*'Prices Calculation'!$B$3,"")</f>
        <v>208.27</v>
      </c>
      <c r="E205" s="23">
        <f>_xlfn.IFERROR(VLOOKUP('Prices Calculation'!$B205,'Listing Prices'!B:H,4,)*'Prices Calculation'!$B$3,"")</f>
        <v>214.52</v>
      </c>
      <c r="F205" s="23">
        <f>_xlfn.IFERROR(VLOOKUP('Prices Calculation'!$B205,'Listing Prices'!B:H,5,)*'Prices Calculation'!$B$3,"")</f>
        <v>218.67</v>
      </c>
      <c r="G205" s="23">
        <f>_xlfn.IFERROR(VLOOKUP('Prices Calculation'!$B205,'Listing Prices'!B:H,6,)*'Prices Calculation'!$B$3,"")</f>
        <v>229.6</v>
      </c>
      <c r="H205" s="23">
        <f>_xlfn.IFERROR(VLOOKUP('Prices Calculation'!$B205,'Listing Prices'!B:H,7,)*'Prices Calculation'!$B$3,"")</f>
        <v>181.12</v>
      </c>
    </row>
    <row r="206" spans="1:8" ht="14.25">
      <c r="A206" s="38"/>
      <c r="B206" t="s">
        <v>100</v>
      </c>
      <c r="C206" s="22" t="s">
        <v>497</v>
      </c>
      <c r="D206" s="23">
        <f>_xlfn.IFERROR(VLOOKUP('Prices Calculation'!$B206,'Listing Prices'!B:G,3,)*'Prices Calculation'!$B$3,"")</f>
        <v>275.22</v>
      </c>
      <c r="E206" s="23">
        <f>_xlfn.IFERROR(VLOOKUP('Prices Calculation'!$B206,'Listing Prices'!B:H,4,)*'Prices Calculation'!$B$3,"")</f>
        <v>283.48</v>
      </c>
      <c r="F206" s="23">
        <f>_xlfn.IFERROR(VLOOKUP('Prices Calculation'!$B206,'Listing Prices'!B:H,5,)*'Prices Calculation'!$B$3,"")</f>
        <v>289.15</v>
      </c>
      <c r="G206" s="23">
        <f>_xlfn.IFERROR(VLOOKUP('Prices Calculation'!$B206,'Listing Prices'!B:H,6,)*'Prices Calculation'!$B$3,"")</f>
        <v>303.6</v>
      </c>
      <c r="H206" s="23">
        <f>_xlfn.IFERROR(VLOOKUP('Prices Calculation'!$B206,'Listing Prices'!B:H,7,)*'Prices Calculation'!$B$3,"")</f>
        <v>239.34</v>
      </c>
    </row>
    <row r="207" spans="1:8" ht="14.25">
      <c r="A207" s="38"/>
      <c r="B207" t="s">
        <v>85</v>
      </c>
      <c r="C207" s="22" t="s">
        <v>308</v>
      </c>
      <c r="D207" s="23">
        <f>_xlfn.IFERROR(VLOOKUP('Prices Calculation'!$B207,'Listing Prices'!B:G,3,)*'Prices Calculation'!$B$3,"")</f>
        <v>74.73</v>
      </c>
      <c r="E207" s="23">
        <f>_xlfn.IFERROR(VLOOKUP('Prices Calculation'!$B207,'Listing Prices'!B:H,4,)*'Prices Calculation'!$B$3,"")</f>
        <v>76.97</v>
      </c>
      <c r="F207" s="23">
        <f>_xlfn.IFERROR(VLOOKUP('Prices Calculation'!$B207,'Listing Prices'!B:H,5,)*'Prices Calculation'!$B$3,"")</f>
        <v>78.52</v>
      </c>
      <c r="G207" s="23">
        <f>_xlfn.IFERROR(VLOOKUP('Prices Calculation'!$B207,'Listing Prices'!B:H,6,)*'Prices Calculation'!$B$3,"")</f>
        <v>82.44</v>
      </c>
      <c r="H207" s="23">
        <f>_xlfn.IFERROR(VLOOKUP('Prices Calculation'!$B207,'Listing Prices'!B:H,7,)*'Prices Calculation'!$B$3,"")</f>
        <v>64.98</v>
      </c>
    </row>
    <row r="208" spans="1:8" ht="14.25">
      <c r="A208" s="38"/>
      <c r="B208" t="s">
        <v>126</v>
      </c>
      <c r="C208" s="22" t="s">
        <v>343</v>
      </c>
      <c r="D208" s="23">
        <f>_xlfn.IFERROR(VLOOKUP('Prices Calculation'!$B208,'Listing Prices'!B:G,3,)*'Prices Calculation'!$B$3,"")</f>
        <v>47.98</v>
      </c>
      <c r="E208" s="23">
        <f>_xlfn.IFERROR(VLOOKUP('Prices Calculation'!$B208,'Listing Prices'!B:H,4,)*'Prices Calculation'!$B$3,"")</f>
        <v>49.42</v>
      </c>
      <c r="F208" s="23">
        <f>_xlfn.IFERROR(VLOOKUP('Prices Calculation'!$B208,'Listing Prices'!B:H,5,)*'Prices Calculation'!$B$3,"")</f>
        <v>50.4</v>
      </c>
      <c r="G208" s="23">
        <f>_xlfn.IFERROR(VLOOKUP('Prices Calculation'!$B208,'Listing Prices'!B:H,6,)*'Prices Calculation'!$B$3,"")</f>
        <v>52.92</v>
      </c>
      <c r="H208" s="23">
        <f>_xlfn.IFERROR(VLOOKUP('Prices Calculation'!$B208,'Listing Prices'!B:H,7,)*'Prices Calculation'!$B$3,"")</f>
        <v>41.74</v>
      </c>
    </row>
    <row r="209" spans="1:8" ht="14.25">
      <c r="A209" s="38"/>
      <c r="B209" t="s">
        <v>127</v>
      </c>
      <c r="C209" s="22" t="s">
        <v>344</v>
      </c>
      <c r="D209" s="23">
        <f>_xlfn.IFERROR(VLOOKUP('Prices Calculation'!$B209,'Listing Prices'!B:G,3,)*'Prices Calculation'!$B$3,"")</f>
        <v>162.9</v>
      </c>
      <c r="E209" s="23">
        <f>_xlfn.IFERROR(VLOOKUP('Prices Calculation'!$B209,'Listing Prices'!B:H,4,)*'Prices Calculation'!$B$3,"")</f>
        <v>167.79</v>
      </c>
      <c r="F209" s="23">
        <f>_xlfn.IFERROR(VLOOKUP('Prices Calculation'!$B209,'Listing Prices'!B:H,5,)*'Prices Calculation'!$B$3,"")</f>
        <v>171.05</v>
      </c>
      <c r="G209" s="23">
        <f>_xlfn.IFERROR(VLOOKUP('Prices Calculation'!$B209,'Listing Prices'!B:H,6,)*'Prices Calculation'!$B$3,"")</f>
        <v>179.6</v>
      </c>
      <c r="H209" s="23">
        <f>_xlfn.IFERROR(VLOOKUP('Prices Calculation'!$B209,'Listing Prices'!B:H,7,)*'Prices Calculation'!$B$3,"")</f>
        <v>141.66</v>
      </c>
    </row>
    <row r="210" spans="1:8" ht="14.25">
      <c r="A210" s="38"/>
      <c r="B210" t="s">
        <v>128</v>
      </c>
      <c r="C210" s="22" t="s">
        <v>345</v>
      </c>
      <c r="D210" s="23">
        <f>_xlfn.IFERROR(VLOOKUP('Prices Calculation'!$B210,'Listing Prices'!B:G,3,)*'Prices Calculation'!$B$3,"")</f>
        <v>49.38</v>
      </c>
      <c r="E210" s="23">
        <f>_xlfn.IFERROR(VLOOKUP('Prices Calculation'!$B210,'Listing Prices'!B:H,4,)*'Prices Calculation'!$B$3,"")</f>
        <v>50.86</v>
      </c>
      <c r="F210" s="23">
        <f>_xlfn.IFERROR(VLOOKUP('Prices Calculation'!$B210,'Listing Prices'!B:H,5,)*'Prices Calculation'!$B$3,"")</f>
        <v>51.89</v>
      </c>
      <c r="G210" s="23">
        <f>_xlfn.IFERROR(VLOOKUP('Prices Calculation'!$B210,'Listing Prices'!B:H,6,)*'Prices Calculation'!$B$3,"")</f>
        <v>54.48</v>
      </c>
      <c r="H210" s="23">
        <f>_xlfn.IFERROR(VLOOKUP('Prices Calculation'!$B210,'Listing Prices'!B:H,7,)*'Prices Calculation'!$B$3,"")</f>
        <v>42.95</v>
      </c>
    </row>
    <row r="211" spans="1:14" ht="14.25">
      <c r="A211" s="38"/>
      <c r="B211" t="s">
        <v>129</v>
      </c>
      <c r="C211" s="22" t="s">
        <v>346</v>
      </c>
      <c r="D211" s="23">
        <f>_xlfn.IFERROR(VLOOKUP('Prices Calculation'!$B211,'Listing Prices'!B:G,3,)*'Prices Calculation'!$B$3,"")</f>
        <v>190.22</v>
      </c>
      <c r="E211" s="23">
        <f>_xlfn.IFERROR(VLOOKUP('Prices Calculation'!$B211,'Listing Prices'!B:H,4,)*'Prices Calculation'!$B$3,"")</f>
        <v>195.93</v>
      </c>
      <c r="F211" s="23">
        <f>_xlfn.IFERROR(VLOOKUP('Prices Calculation'!$B211,'Listing Prices'!B:H,5,)*'Prices Calculation'!$B$3,"")</f>
        <v>199.73</v>
      </c>
      <c r="G211" s="23">
        <f>_xlfn.IFERROR(VLOOKUP('Prices Calculation'!$B211,'Listing Prices'!B:H,6,)*'Prices Calculation'!$B$3,"")</f>
        <v>209.71</v>
      </c>
      <c r="H211" s="23">
        <f>_xlfn.IFERROR(VLOOKUP('Prices Calculation'!$B211,'Listing Prices'!B:H,7,)*'Prices Calculation'!$B$3,"")</f>
        <v>165.42</v>
      </c>
      <c r="N211" s="18"/>
    </row>
    <row r="212" spans="1:14" ht="14.25">
      <c r="A212" s="38"/>
      <c r="B212" t="s">
        <v>130</v>
      </c>
      <c r="C212" s="22" t="s">
        <v>347</v>
      </c>
      <c r="D212" s="23">
        <f>_xlfn.IFERROR(VLOOKUP('Prices Calculation'!$B212,'Listing Prices'!B:G,3,)*'Prices Calculation'!$B$3,"")</f>
        <v>50.8</v>
      </c>
      <c r="E212" s="23">
        <f>_xlfn.IFERROR(VLOOKUP('Prices Calculation'!$B212,'Listing Prices'!B:H,4,)*'Prices Calculation'!$B$3,"")</f>
        <v>52.32</v>
      </c>
      <c r="F212" s="23">
        <f>_xlfn.IFERROR(VLOOKUP('Prices Calculation'!$B212,'Listing Prices'!B:H,5,)*'Prices Calculation'!$B$3,"")</f>
        <v>53.36</v>
      </c>
      <c r="G212" s="23">
        <f>_xlfn.IFERROR(VLOOKUP('Prices Calculation'!$B212,'Listing Prices'!B:H,6,)*'Prices Calculation'!$B$3,"")</f>
        <v>56.03</v>
      </c>
      <c r="H212" s="23">
        <f>_xlfn.IFERROR(VLOOKUP('Prices Calculation'!$B212,'Listing Prices'!B:H,7,)*'Prices Calculation'!$B$3,"")</f>
        <v>44.18</v>
      </c>
      <c r="N212" s="18"/>
    </row>
    <row r="213" spans="1:14" ht="14.25">
      <c r="A213" s="38"/>
      <c r="B213" t="s">
        <v>131</v>
      </c>
      <c r="C213" s="22" t="s">
        <v>348</v>
      </c>
      <c r="D213" s="23">
        <f>_xlfn.IFERROR(VLOOKUP('Prices Calculation'!$B213,'Listing Prices'!B:G,3,)*'Prices Calculation'!$B$3,"")</f>
        <v>234.93</v>
      </c>
      <c r="E213" s="23">
        <f>_xlfn.IFERROR(VLOOKUP('Prices Calculation'!$B213,'Listing Prices'!B:H,4,)*'Prices Calculation'!$B$3,"")</f>
        <v>241.98</v>
      </c>
      <c r="F213" s="23">
        <f>_xlfn.IFERROR(VLOOKUP('Prices Calculation'!$B213,'Listing Prices'!B:H,5,)*'Prices Calculation'!$B$3,"")</f>
        <v>246.66</v>
      </c>
      <c r="G213" s="23">
        <f>_xlfn.IFERROR(VLOOKUP('Prices Calculation'!$B213,'Listing Prices'!B:H,6,)*'Prices Calculation'!$B$3,"")</f>
        <v>259</v>
      </c>
      <c r="H213" s="23">
        <f>_xlfn.IFERROR(VLOOKUP('Prices Calculation'!$B213,'Listing Prices'!B:H,7,)*'Prices Calculation'!$B$3,"")</f>
        <v>204.3</v>
      </c>
      <c r="N213" s="18"/>
    </row>
    <row r="214" spans="1:14" ht="14.25">
      <c r="A214" s="38"/>
      <c r="B214" t="s">
        <v>132</v>
      </c>
      <c r="C214" s="22" t="s">
        <v>349</v>
      </c>
      <c r="D214" s="23">
        <f>_xlfn.IFERROR(VLOOKUP('Prices Calculation'!$B214,'Listing Prices'!B:G,3,)*'Prices Calculation'!$B$3,"")</f>
        <v>64.9</v>
      </c>
      <c r="E214" s="23">
        <f>_xlfn.IFERROR(VLOOKUP('Prices Calculation'!$B214,'Listing Prices'!B:H,4,)*'Prices Calculation'!$B$3,"")</f>
        <v>66.85</v>
      </c>
      <c r="F214" s="23">
        <f>_xlfn.IFERROR(VLOOKUP('Prices Calculation'!$B214,'Listing Prices'!B:H,5,)*'Prices Calculation'!$B$3,"")</f>
        <v>68.2</v>
      </c>
      <c r="G214" s="23">
        <f>_xlfn.IFERROR(VLOOKUP('Prices Calculation'!$B214,'Listing Prices'!B:H,6,)*'Prices Calculation'!$B$3,"")</f>
        <v>71.61</v>
      </c>
      <c r="H214" s="23">
        <f>_xlfn.IFERROR(VLOOKUP('Prices Calculation'!$B214,'Listing Prices'!B:H,7,)*'Prices Calculation'!$B$3,"")</f>
        <v>56.43</v>
      </c>
      <c r="N214" s="18"/>
    </row>
    <row r="215" spans="1:14" ht="14.25">
      <c r="A215" s="38"/>
      <c r="B215" t="s">
        <v>133</v>
      </c>
      <c r="C215" s="22" t="s">
        <v>350</v>
      </c>
      <c r="D215" s="23">
        <f>_xlfn.IFERROR(VLOOKUP('Prices Calculation'!$B215,'Listing Prices'!B:G,3,)*'Prices Calculation'!$B$3,"")</f>
        <v>288.81</v>
      </c>
      <c r="E215" s="23">
        <f>_xlfn.IFERROR(VLOOKUP('Prices Calculation'!$B215,'Listing Prices'!B:H,4,)*'Prices Calculation'!$B$3,"")</f>
        <v>297.47</v>
      </c>
      <c r="F215" s="23">
        <f>_xlfn.IFERROR(VLOOKUP('Prices Calculation'!$B215,'Listing Prices'!B:H,5,)*'Prices Calculation'!$B$3,"")</f>
        <v>303.24</v>
      </c>
      <c r="G215" s="23">
        <f>_xlfn.IFERROR(VLOOKUP('Prices Calculation'!$B215,'Listing Prices'!B:H,6,)*'Prices Calculation'!$B$3,"")</f>
        <v>318.4</v>
      </c>
      <c r="H215" s="23">
        <f>_xlfn.IFERROR(VLOOKUP('Prices Calculation'!$B215,'Listing Prices'!B:H,7,)*'Prices Calculation'!$B$3,"")</f>
        <v>251.17</v>
      </c>
      <c r="N215" s="18"/>
    </row>
    <row r="216" spans="1:14" ht="15.75">
      <c r="A216" s="38"/>
      <c r="B216" s="14" t="s">
        <v>532</v>
      </c>
      <c r="C216" s="33"/>
      <c r="D216" s="23">
        <f>_xlfn.IFERROR(VLOOKUP('Prices Calculation'!$B216,'Listing Prices'!B:G,3,)*'Prices Calculation'!$B$3,"")</f>
      </c>
      <c r="E216" s="23">
        <f>_xlfn.IFERROR(VLOOKUP('Prices Calculation'!$B216,'Listing Prices'!B:H,4,)*'Prices Calculation'!$B$3,"")</f>
      </c>
      <c r="F216" s="23">
        <f>_xlfn.IFERROR(VLOOKUP('Prices Calculation'!$B216,'Listing Prices'!B:H,5,)*'Prices Calculation'!$B$3,"")</f>
      </c>
      <c r="G216" s="23">
        <f>_xlfn.IFERROR(VLOOKUP('Prices Calculation'!$B216,'Listing Prices'!B:H,6,)*'Prices Calculation'!$B$3,"")</f>
      </c>
      <c r="H216" s="23">
        <f>_xlfn.IFERROR(VLOOKUP('Prices Calculation'!$B216,'Listing Prices'!B:H,7,)*'Prices Calculation'!$B$3,"")</f>
      </c>
      <c r="N216" s="18"/>
    </row>
    <row r="217" spans="1:14" ht="14.25">
      <c r="A217" s="38"/>
      <c r="B217" t="s">
        <v>554</v>
      </c>
      <c r="C217" s="22" t="s">
        <v>437</v>
      </c>
      <c r="D217" s="23">
        <f>_xlfn.IFERROR(VLOOKUP('Prices Calculation'!$B217,'Listing Prices'!B:G,3,)*'Prices Calculation'!$B$3,"")</f>
        <v>65.91</v>
      </c>
      <c r="E217" s="23">
        <f>_xlfn.IFERROR(VLOOKUP('Prices Calculation'!$B217,'Listing Prices'!B:H,4,)*'Prices Calculation'!$B$3,"")</f>
        <v>67.89</v>
      </c>
      <c r="F217" s="23">
        <f>_xlfn.IFERROR(VLOOKUP('Prices Calculation'!$B217,'Listing Prices'!B:H,5,)*'Prices Calculation'!$B$3,"")</f>
        <v>69.4</v>
      </c>
      <c r="G217" s="23">
        <f>_xlfn.IFERROR(VLOOKUP('Prices Calculation'!$B217,'Listing Prices'!B:H,6,)*'Prices Calculation'!$B$3,"")</f>
        <v>72.87</v>
      </c>
      <c r="H217" s="23">
        <f>_xlfn.IFERROR(VLOOKUP('Prices Calculation'!$B217,'Listing Prices'!B:H,7,)*'Prices Calculation'!$B$3,"")</f>
        <v>0</v>
      </c>
      <c r="N217" s="18"/>
    </row>
    <row r="218" spans="1:14" ht="14.25">
      <c r="A218" s="38"/>
      <c r="B218" t="s">
        <v>555</v>
      </c>
      <c r="C218" s="22" t="s">
        <v>438</v>
      </c>
      <c r="D218" s="23">
        <f>_xlfn.IFERROR(VLOOKUP('Prices Calculation'!$B218,'Listing Prices'!B:G,3,)*'Prices Calculation'!$B$3,"")</f>
        <v>76.32</v>
      </c>
      <c r="E218" s="23">
        <f>_xlfn.IFERROR(VLOOKUP('Prices Calculation'!$B218,'Listing Prices'!B:H,4,)*'Prices Calculation'!$B$3,"")</f>
        <v>78.61</v>
      </c>
      <c r="F218" s="23">
        <f>_xlfn.IFERROR(VLOOKUP('Prices Calculation'!$B218,'Listing Prices'!B:H,5,)*'Prices Calculation'!$B$3,"")</f>
        <v>80.31</v>
      </c>
      <c r="G218" s="23">
        <f>_xlfn.IFERROR(VLOOKUP('Prices Calculation'!$B218,'Listing Prices'!B:H,6,)*'Prices Calculation'!$B$3,"")</f>
        <v>84.33</v>
      </c>
      <c r="H218" s="23">
        <f>_xlfn.IFERROR(VLOOKUP('Prices Calculation'!$B218,'Listing Prices'!B:H,7,)*'Prices Calculation'!$B$3,"")</f>
        <v>0</v>
      </c>
      <c r="N218" s="18"/>
    </row>
    <row r="219" spans="1:14" ht="14.25">
      <c r="A219" s="38"/>
      <c r="B219" t="s">
        <v>556</v>
      </c>
      <c r="C219" s="22" t="s">
        <v>439</v>
      </c>
      <c r="D219" s="23">
        <f>_xlfn.IFERROR(VLOOKUP('Prices Calculation'!$B219,'Listing Prices'!B:G,3,)*'Prices Calculation'!$B$3,"")</f>
        <v>101.16</v>
      </c>
      <c r="E219" s="23">
        <f>_xlfn.IFERROR(VLOOKUP('Prices Calculation'!$B219,'Listing Prices'!B:H,4,)*'Prices Calculation'!$B$3,"")</f>
        <v>104.19</v>
      </c>
      <c r="F219" s="23">
        <f>_xlfn.IFERROR(VLOOKUP('Prices Calculation'!$B219,'Listing Prices'!B:H,5,)*'Prices Calculation'!$B$3,"")</f>
        <v>100.73</v>
      </c>
      <c r="G219" s="23">
        <f>_xlfn.IFERROR(VLOOKUP('Prices Calculation'!$B219,'Listing Prices'!B:H,6,)*'Prices Calculation'!$B$3,"")</f>
        <v>112.3</v>
      </c>
      <c r="H219" s="23">
        <f>_xlfn.IFERROR(VLOOKUP('Prices Calculation'!$B219,'Listing Prices'!B:H,7,)*'Prices Calculation'!$B$3,"")</f>
        <v>0</v>
      </c>
      <c r="N219" s="18"/>
    </row>
    <row r="220" spans="1:14" ht="14.25">
      <c r="A220" s="38"/>
      <c r="B220" t="s">
        <v>557</v>
      </c>
      <c r="C220" s="22" t="s">
        <v>440</v>
      </c>
      <c r="D220" s="23">
        <f>_xlfn.IFERROR(VLOOKUP('Prices Calculation'!$B220,'Listing Prices'!B:G,3,)*'Prices Calculation'!$B$3,"")</f>
        <v>87.92</v>
      </c>
      <c r="E220" s="23">
        <f>_xlfn.IFERROR(VLOOKUP('Prices Calculation'!$B220,'Listing Prices'!B:H,4,)*'Prices Calculation'!$B$3,"")</f>
        <v>90.56</v>
      </c>
      <c r="F220" s="23">
        <f>_xlfn.IFERROR(VLOOKUP('Prices Calculation'!$B220,'Listing Prices'!B:H,5,)*'Prices Calculation'!$B$3,"")</f>
        <v>92.54</v>
      </c>
      <c r="G220" s="23">
        <f>_xlfn.IFERROR(VLOOKUP('Prices Calculation'!$B220,'Listing Prices'!B:H,6,)*'Prices Calculation'!$B$3,"")</f>
        <v>97.17</v>
      </c>
      <c r="H220" s="23">
        <f>_xlfn.IFERROR(VLOOKUP('Prices Calculation'!$B220,'Listing Prices'!B:H,7,)*'Prices Calculation'!$B$3,"")</f>
        <v>0</v>
      </c>
      <c r="N220" s="18"/>
    </row>
    <row r="221" spans="1:14" ht="14.25">
      <c r="A221" s="38"/>
      <c r="B221" t="s">
        <v>558</v>
      </c>
      <c r="C221" s="22" t="s">
        <v>441</v>
      </c>
      <c r="D221" s="23">
        <f>_xlfn.IFERROR(VLOOKUP('Prices Calculation'!$B221,'Listing Prices'!B:G,3,)*'Prices Calculation'!$B$3,"")</f>
        <v>78.02</v>
      </c>
      <c r="E221" s="23">
        <f>_xlfn.IFERROR(VLOOKUP('Prices Calculation'!$B221,'Listing Prices'!B:H,4,)*'Prices Calculation'!$B$3,"")</f>
        <v>80.36</v>
      </c>
      <c r="F221" s="23">
        <f>_xlfn.IFERROR(VLOOKUP('Prices Calculation'!$B221,'Listing Prices'!B:H,5,)*'Prices Calculation'!$B$3,"")</f>
        <v>82.14</v>
      </c>
      <c r="G221" s="23">
        <f>_xlfn.IFERROR(VLOOKUP('Prices Calculation'!$B221,'Listing Prices'!B:H,6,)*'Prices Calculation'!$B$3,"")</f>
        <v>86.24</v>
      </c>
      <c r="H221" s="23">
        <f>_xlfn.IFERROR(VLOOKUP('Prices Calculation'!$B221,'Listing Prices'!B:H,7,)*'Prices Calculation'!$B$3,"")</f>
        <v>0</v>
      </c>
      <c r="N221" s="18"/>
    </row>
    <row r="222" spans="1:14" ht="14.25">
      <c r="A222" s="38"/>
      <c r="B222" t="s">
        <v>559</v>
      </c>
      <c r="C222" s="22" t="s">
        <v>442</v>
      </c>
      <c r="D222" s="23">
        <f>_xlfn.IFERROR(VLOOKUP('Prices Calculation'!$B222,'Listing Prices'!B:G,3,)*'Prices Calculation'!$B$3,"")</f>
        <v>91.54</v>
      </c>
      <c r="E222" s="23">
        <f>_xlfn.IFERROR(VLOOKUP('Prices Calculation'!$B222,'Listing Prices'!B:H,4,)*'Prices Calculation'!$B$3,"")</f>
        <v>94.29</v>
      </c>
      <c r="F222" s="23">
        <f>_xlfn.IFERROR(VLOOKUP('Prices Calculation'!$B222,'Listing Prices'!B:H,5,)*'Prices Calculation'!$B$3,"")</f>
        <v>97.17</v>
      </c>
      <c r="G222" s="23">
        <f>_xlfn.IFERROR(VLOOKUP('Prices Calculation'!$B222,'Listing Prices'!B:H,6,)*'Prices Calculation'!$B$3,"")</f>
        <v>102.03</v>
      </c>
      <c r="H222" s="23">
        <f>_xlfn.IFERROR(VLOOKUP('Prices Calculation'!$B222,'Listing Prices'!B:H,7,)*'Prices Calculation'!$B$3,"")</f>
        <v>0</v>
      </c>
      <c r="N222" s="18"/>
    </row>
    <row r="223" spans="1:14" ht="14.25">
      <c r="A223" s="38"/>
      <c r="B223" t="s">
        <v>560</v>
      </c>
      <c r="C223" s="22" t="s">
        <v>443</v>
      </c>
      <c r="D223" s="23">
        <f>_xlfn.IFERROR(VLOOKUP('Prices Calculation'!$B223,'Listing Prices'!B:G,3,)*'Prices Calculation'!$B$3,"")</f>
        <v>116.32</v>
      </c>
      <c r="E223" s="23">
        <f>_xlfn.IFERROR(VLOOKUP('Prices Calculation'!$B223,'Listing Prices'!B:H,4,)*'Prices Calculation'!$B$3,"")</f>
        <v>119.81</v>
      </c>
      <c r="F223" s="23">
        <f>_xlfn.IFERROR(VLOOKUP('Prices Calculation'!$B223,'Listing Prices'!B:H,5,)*'Prices Calculation'!$B$3,"")</f>
        <v>117.96</v>
      </c>
      <c r="G223" s="23">
        <f>_xlfn.IFERROR(VLOOKUP('Prices Calculation'!$B223,'Listing Prices'!B:H,6,)*'Prices Calculation'!$B$3,"")</f>
        <v>129.13</v>
      </c>
      <c r="H223" s="23">
        <f>_xlfn.IFERROR(VLOOKUP('Prices Calculation'!$B223,'Listing Prices'!B:H,7,)*'Prices Calculation'!$B$3,"")</f>
        <v>0</v>
      </c>
      <c r="N223" s="18"/>
    </row>
    <row r="224" spans="1:14" ht="14.25">
      <c r="A224" s="38"/>
      <c r="B224" t="s">
        <v>561</v>
      </c>
      <c r="C224" s="22" t="s">
        <v>444</v>
      </c>
      <c r="D224" s="23">
        <f>_xlfn.IFERROR(VLOOKUP('Prices Calculation'!$B224,'Listing Prices'!B:G,3,)*'Prices Calculation'!$B$3,"")</f>
        <v>95.69</v>
      </c>
      <c r="E224" s="23">
        <f>_xlfn.IFERROR(VLOOKUP('Prices Calculation'!$B224,'Listing Prices'!B:H,4,)*'Prices Calculation'!$B$3,"")</f>
        <v>98.56</v>
      </c>
      <c r="F224" s="23">
        <f>_xlfn.IFERROR(VLOOKUP('Prices Calculation'!$B224,'Listing Prices'!B:H,5,)*'Prices Calculation'!$B$3,"")</f>
        <v>101.63</v>
      </c>
      <c r="G224" s="23">
        <f>_xlfn.IFERROR(VLOOKUP('Prices Calculation'!$B224,'Listing Prices'!B:H,6,)*'Prices Calculation'!$B$3,"")</f>
        <v>106.71</v>
      </c>
      <c r="H224" s="23">
        <f>_xlfn.IFERROR(VLOOKUP('Prices Calculation'!$B224,'Listing Prices'!B:H,7,)*'Prices Calculation'!$B$3,"")</f>
        <v>0</v>
      </c>
      <c r="N224" s="18"/>
    </row>
    <row r="225" spans="1:14" ht="14.25">
      <c r="A225" s="38"/>
      <c r="B225" t="s">
        <v>562</v>
      </c>
      <c r="C225" s="22" t="s">
        <v>445</v>
      </c>
      <c r="D225" s="23">
        <f>_xlfn.IFERROR(VLOOKUP('Prices Calculation'!$B225,'Listing Prices'!B:G,3,)*'Prices Calculation'!$B$3,"")</f>
        <v>90.71</v>
      </c>
      <c r="E225" s="23">
        <f>_xlfn.IFERROR(VLOOKUP('Prices Calculation'!$B225,'Listing Prices'!B:H,4,)*'Prices Calculation'!$B$3,"")</f>
        <v>93.43</v>
      </c>
      <c r="F225" s="23">
        <f>_xlfn.IFERROR(VLOOKUP('Prices Calculation'!$B225,'Listing Prices'!B:H,5,)*'Prices Calculation'!$B$3,"")</f>
        <v>95.45</v>
      </c>
      <c r="G225" s="23">
        <f>_xlfn.IFERROR(VLOOKUP('Prices Calculation'!$B225,'Listing Prices'!B:H,6,)*'Prices Calculation'!$B$3,"")</f>
        <v>100.22</v>
      </c>
      <c r="H225" s="23">
        <f>_xlfn.IFERROR(VLOOKUP('Prices Calculation'!$B225,'Listing Prices'!B:H,7,)*'Prices Calculation'!$B$3,"")</f>
        <v>0</v>
      </c>
      <c r="N225" s="18"/>
    </row>
    <row r="226" spans="1:14" ht="14.25">
      <c r="A226" s="38"/>
      <c r="B226" t="s">
        <v>563</v>
      </c>
      <c r="C226" s="22" t="s">
        <v>446</v>
      </c>
      <c r="D226" s="23">
        <f>_xlfn.IFERROR(VLOOKUP('Prices Calculation'!$B226,'Listing Prices'!B:G,3,)*'Prices Calculation'!$B$3,"")</f>
        <v>108.32</v>
      </c>
      <c r="E226" s="23">
        <f>_xlfn.IFERROR(VLOOKUP('Prices Calculation'!$B226,'Listing Prices'!B:H,4,)*'Prices Calculation'!$B$3,"")</f>
        <v>111.57</v>
      </c>
      <c r="F226" s="23">
        <f>_xlfn.IFERROR(VLOOKUP('Prices Calculation'!$B226,'Listing Prices'!B:H,5,)*'Prices Calculation'!$B$3,"")</f>
        <v>114.05</v>
      </c>
      <c r="G226" s="23">
        <f>_xlfn.IFERROR(VLOOKUP('Prices Calculation'!$B226,'Listing Prices'!B:H,6,)*'Prices Calculation'!$B$3,"")</f>
        <v>119.75</v>
      </c>
      <c r="H226" s="23">
        <f>_xlfn.IFERROR(VLOOKUP('Prices Calculation'!$B226,'Listing Prices'!B:H,7,)*'Prices Calculation'!$B$3,"")</f>
        <v>0</v>
      </c>
      <c r="N226" s="18"/>
    </row>
    <row r="227" spans="1:14" ht="14.25">
      <c r="A227" s="38"/>
      <c r="B227" t="s">
        <v>564</v>
      </c>
      <c r="C227" s="22" t="s">
        <v>447</v>
      </c>
      <c r="D227" s="23">
        <f>_xlfn.IFERROR(VLOOKUP('Prices Calculation'!$B227,'Listing Prices'!B:G,3,)*'Prices Calculation'!$B$3,"")</f>
        <v>131.53</v>
      </c>
      <c r="E227" s="23">
        <f>_xlfn.IFERROR(VLOOKUP('Prices Calculation'!$B227,'Listing Prices'!B:H,4,)*'Prices Calculation'!$B$3,"")</f>
        <v>135.48</v>
      </c>
      <c r="F227" s="23">
        <f>_xlfn.IFERROR(VLOOKUP('Prices Calculation'!$B227,'Listing Prices'!B:H,5,)*'Prices Calculation'!$B$3,"")</f>
        <v>137.82</v>
      </c>
      <c r="G227" s="23">
        <f>_xlfn.IFERROR(VLOOKUP('Prices Calculation'!$B227,'Listing Prices'!B:H,6,)*'Prices Calculation'!$B$3,"")</f>
        <v>146.01</v>
      </c>
      <c r="H227" s="23">
        <f>_xlfn.IFERROR(VLOOKUP('Prices Calculation'!$B227,'Listing Prices'!B:H,7,)*'Prices Calculation'!$B$3,"")</f>
        <v>0</v>
      </c>
      <c r="N227" s="18"/>
    </row>
    <row r="228" spans="1:14" ht="14.25">
      <c r="A228" s="38"/>
      <c r="B228" t="s">
        <v>565</v>
      </c>
      <c r="C228" s="22" t="s">
        <v>448</v>
      </c>
      <c r="D228" s="23">
        <f>_xlfn.IFERROR(VLOOKUP('Prices Calculation'!$B228,'Listing Prices'!B:G,3,)*'Prices Calculation'!$B$3,"")</f>
        <v>110.2</v>
      </c>
      <c r="E228" s="23">
        <f>_xlfn.IFERROR(VLOOKUP('Prices Calculation'!$B228,'Listing Prices'!B:H,4,)*'Prices Calculation'!$B$3,"")</f>
        <v>113.51</v>
      </c>
      <c r="F228" s="23">
        <f>_xlfn.IFERROR(VLOOKUP('Prices Calculation'!$B228,'Listing Prices'!B:H,5,)*'Prices Calculation'!$B$3,"")</f>
        <v>115.96</v>
      </c>
      <c r="G228" s="23">
        <f>_xlfn.IFERROR(VLOOKUP('Prices Calculation'!$B228,'Listing Prices'!B:H,6,)*'Prices Calculation'!$B$3,"")</f>
        <v>121.76</v>
      </c>
      <c r="H228" s="23">
        <f>_xlfn.IFERROR(VLOOKUP('Prices Calculation'!$B228,'Listing Prices'!B:H,7,)*'Prices Calculation'!$B$3,"")</f>
        <v>0</v>
      </c>
      <c r="N228" s="18"/>
    </row>
    <row r="229" spans="1:14" ht="14.25">
      <c r="A229" s="38"/>
      <c r="B229" t="s">
        <v>566</v>
      </c>
      <c r="C229" s="22" t="s">
        <v>479</v>
      </c>
      <c r="D229" s="23">
        <f>_xlfn.IFERROR(VLOOKUP('Prices Calculation'!$B229,'Listing Prices'!B:G,3,)*'Prices Calculation'!$B$3,"")</f>
        <v>108.38</v>
      </c>
      <c r="E229" s="23">
        <f>_xlfn.IFERROR(VLOOKUP('Prices Calculation'!$B229,'Listing Prices'!B:H,4,)*'Prices Calculation'!$B$3,"")</f>
        <v>111.63</v>
      </c>
      <c r="F229" s="23">
        <f>_xlfn.IFERROR(VLOOKUP('Prices Calculation'!$B229,'Listing Prices'!B:H,5,)*'Prices Calculation'!$B$3,"")</f>
        <v>114.17</v>
      </c>
      <c r="G229" s="23">
        <f>_xlfn.IFERROR(VLOOKUP('Prices Calculation'!$B229,'Listing Prices'!B:H,6,)*'Prices Calculation'!$B$3,"")</f>
        <v>119.88</v>
      </c>
      <c r="H229" s="23">
        <f>_xlfn.IFERROR(VLOOKUP('Prices Calculation'!$B229,'Listing Prices'!B:H,7,)*'Prices Calculation'!$B$3,"")</f>
        <v>0</v>
      </c>
      <c r="N229" s="18"/>
    </row>
    <row r="230" spans="1:14" ht="14.25">
      <c r="A230" s="38"/>
      <c r="B230" t="s">
        <v>567</v>
      </c>
      <c r="C230" s="22" t="s">
        <v>480</v>
      </c>
      <c r="D230" s="23">
        <f>_xlfn.IFERROR(VLOOKUP('Prices Calculation'!$B230,'Listing Prices'!B:G,3,)*'Prices Calculation'!$B$3,"")</f>
        <v>128.4</v>
      </c>
      <c r="E230" s="23">
        <f>_xlfn.IFERROR(VLOOKUP('Prices Calculation'!$B230,'Listing Prices'!B:H,4,)*'Prices Calculation'!$B$3,"")</f>
        <v>132.25</v>
      </c>
      <c r="F230" s="23">
        <f>_xlfn.IFERROR(VLOOKUP('Prices Calculation'!$B230,'Listing Prices'!B:H,5,)*'Prices Calculation'!$B$3,"")</f>
        <v>136.38</v>
      </c>
      <c r="G230" s="23">
        <f>_xlfn.IFERROR(VLOOKUP('Prices Calculation'!$B230,'Listing Prices'!B:H,6,)*'Prices Calculation'!$B$3,"")</f>
        <v>143.2</v>
      </c>
      <c r="H230" s="23">
        <f>_xlfn.IFERROR(VLOOKUP('Prices Calculation'!$B230,'Listing Prices'!B:H,7,)*'Prices Calculation'!$B$3,"")</f>
        <v>0</v>
      </c>
      <c r="N230" s="18"/>
    </row>
    <row r="231" spans="1:14" ht="14.25">
      <c r="A231" s="38"/>
      <c r="B231" t="s">
        <v>568</v>
      </c>
      <c r="C231" s="22" t="s">
        <v>481</v>
      </c>
      <c r="D231" s="23">
        <f>_xlfn.IFERROR(VLOOKUP('Prices Calculation'!$B231,'Listing Prices'!B:G,3,)*'Prices Calculation'!$B$3,"")</f>
        <v>162.3</v>
      </c>
      <c r="E231" s="23">
        <f>_xlfn.IFERROR(VLOOKUP('Prices Calculation'!$B231,'Listing Prices'!B:H,4,)*'Prices Calculation'!$B$3,"")</f>
        <v>167.17</v>
      </c>
      <c r="F231" s="23">
        <f>_xlfn.IFERROR(VLOOKUP('Prices Calculation'!$B231,'Listing Prices'!B:H,5,)*'Prices Calculation'!$B$3,"")</f>
        <v>158.42</v>
      </c>
      <c r="G231" s="23">
        <f>_xlfn.IFERROR(VLOOKUP('Prices Calculation'!$B231,'Listing Prices'!B:H,6,)*'Prices Calculation'!$B$3,"")</f>
        <v>180.17</v>
      </c>
      <c r="H231" s="23">
        <f>_xlfn.IFERROR(VLOOKUP('Prices Calculation'!$B231,'Listing Prices'!B:H,7,)*'Prices Calculation'!$B$3,"")</f>
        <v>0</v>
      </c>
      <c r="N231" s="18"/>
    </row>
    <row r="232" spans="1:14" ht="14.25">
      <c r="A232" s="38"/>
      <c r="B232" t="s">
        <v>569</v>
      </c>
      <c r="C232" s="22" t="s">
        <v>482</v>
      </c>
      <c r="D232" s="23">
        <f>_xlfn.IFERROR(VLOOKUP('Prices Calculation'!$B232,'Listing Prices'!B:G,3,)*'Prices Calculation'!$B$3,"")</f>
        <v>131.75</v>
      </c>
      <c r="E232" s="23">
        <f>_xlfn.IFERROR(VLOOKUP('Prices Calculation'!$B232,'Listing Prices'!B:H,4,)*'Prices Calculation'!$B$3,"")</f>
        <v>135.7</v>
      </c>
      <c r="F232" s="23">
        <f>_xlfn.IFERROR(VLOOKUP('Prices Calculation'!$B232,'Listing Prices'!B:H,5,)*'Prices Calculation'!$B$3,"")</f>
        <v>138.67</v>
      </c>
      <c r="G232" s="23">
        <f>_xlfn.IFERROR(VLOOKUP('Prices Calculation'!$B232,'Listing Prices'!B:H,6,)*'Prices Calculation'!$B$3,"")</f>
        <v>145.6</v>
      </c>
      <c r="H232" s="23">
        <f>_xlfn.IFERROR(VLOOKUP('Prices Calculation'!$B232,'Listing Prices'!B:H,7,)*'Prices Calculation'!$B$3,"")</f>
        <v>0</v>
      </c>
      <c r="N232" s="18"/>
    </row>
    <row r="233" spans="1:14" ht="14.25">
      <c r="A233" s="38"/>
      <c r="B233" t="s">
        <v>570</v>
      </c>
      <c r="C233" s="22" t="s">
        <v>483</v>
      </c>
      <c r="D233" s="23">
        <f>_xlfn.IFERROR(VLOOKUP('Prices Calculation'!$B233,'Listing Prices'!B:G,3,)*'Prices Calculation'!$B$3,"")</f>
        <v>148.34</v>
      </c>
      <c r="E233" s="23">
        <f>_xlfn.IFERROR(VLOOKUP('Prices Calculation'!$B233,'Listing Prices'!B:H,4,)*'Prices Calculation'!$B$3,"")</f>
        <v>152.79</v>
      </c>
      <c r="F233" s="23">
        <f>_xlfn.IFERROR(VLOOKUP('Prices Calculation'!$B233,'Listing Prices'!B:H,5,)*'Prices Calculation'!$B$3,"")</f>
        <v>156.11</v>
      </c>
      <c r="G233" s="23">
        <f>_xlfn.IFERROR(VLOOKUP('Prices Calculation'!$B233,'Listing Prices'!B:H,6,)*'Prices Calculation'!$B$3,"")</f>
        <v>163.92</v>
      </c>
      <c r="H233" s="23">
        <f>_xlfn.IFERROR(VLOOKUP('Prices Calculation'!$B233,'Listing Prices'!B:H,7,)*'Prices Calculation'!$B$3,"")</f>
        <v>0</v>
      </c>
      <c r="N233" s="18"/>
    </row>
    <row r="234" spans="1:14" ht="14.25">
      <c r="A234" s="38"/>
      <c r="B234" t="s">
        <v>571</v>
      </c>
      <c r="C234" s="22" t="s">
        <v>484</v>
      </c>
      <c r="D234" s="23">
        <f>_xlfn.IFERROR(VLOOKUP('Prices Calculation'!$B234,'Listing Prices'!B:G,3,)*'Prices Calculation'!$B$3,"")</f>
        <v>171.7</v>
      </c>
      <c r="E234" s="23">
        <f>_xlfn.IFERROR(VLOOKUP('Prices Calculation'!$B234,'Listing Prices'!B:H,4,)*'Prices Calculation'!$B$3,"")</f>
        <v>176.85</v>
      </c>
      <c r="F234" s="23">
        <f>_xlfn.IFERROR(VLOOKUP('Prices Calculation'!$B234,'Listing Prices'!B:H,5,)*'Prices Calculation'!$B$3,"")</f>
        <v>180.74</v>
      </c>
      <c r="G234" s="23">
        <f>_xlfn.IFERROR(VLOOKUP('Prices Calculation'!$B234,'Listing Prices'!B:H,6,)*'Prices Calculation'!$B$3,"")</f>
        <v>189.78</v>
      </c>
      <c r="H234" s="23">
        <f>_xlfn.IFERROR(VLOOKUP('Prices Calculation'!$B234,'Listing Prices'!B:H,7,)*'Prices Calculation'!$B$3,"")</f>
        <v>0</v>
      </c>
      <c r="N234" s="18"/>
    </row>
    <row r="235" spans="1:8" ht="14.25">
      <c r="A235" s="38"/>
      <c r="B235" t="s">
        <v>572</v>
      </c>
      <c r="C235" s="22" t="s">
        <v>485</v>
      </c>
      <c r="D235" s="23">
        <f>_xlfn.IFERROR(VLOOKUP('Prices Calculation'!$B235,'Listing Prices'!B:G,3,)*'Prices Calculation'!$B$3,"")</f>
        <v>232.68</v>
      </c>
      <c r="E235" s="23">
        <f>_xlfn.IFERROR(VLOOKUP('Prices Calculation'!$B235,'Listing Prices'!B:H,4,)*'Prices Calculation'!$B$3,"")</f>
        <v>239.66</v>
      </c>
      <c r="F235" s="23">
        <f>_xlfn.IFERROR(VLOOKUP('Prices Calculation'!$B235,'Listing Prices'!B:H,5,)*'Prices Calculation'!$B$3,"")</f>
        <v>224.09</v>
      </c>
      <c r="G235" s="23">
        <f>_xlfn.IFERROR(VLOOKUP('Prices Calculation'!$B235,'Listing Prices'!B:H,6,)*'Prices Calculation'!$B$3,"")</f>
        <v>258.3</v>
      </c>
      <c r="H235" s="23">
        <f>_xlfn.IFERROR(VLOOKUP('Prices Calculation'!$B235,'Listing Prices'!B:H,7,)*'Prices Calculation'!$B$3,"")</f>
        <v>0</v>
      </c>
    </row>
    <row r="236" spans="1:8" ht="14.25">
      <c r="A236" s="38"/>
      <c r="B236" t="s">
        <v>573</v>
      </c>
      <c r="C236" s="22" t="s">
        <v>486</v>
      </c>
      <c r="D236" s="23">
        <f>_xlfn.IFERROR(VLOOKUP('Prices Calculation'!$B236,'Listing Prices'!B:G,3,)*'Prices Calculation'!$B$3,"")</f>
        <v>197.88</v>
      </c>
      <c r="E236" s="23">
        <f>_xlfn.IFERROR(VLOOKUP('Prices Calculation'!$B236,'Listing Prices'!B:H,4,)*'Prices Calculation'!$B$3,"")</f>
        <v>203.82</v>
      </c>
      <c r="F236" s="23">
        <f>_xlfn.IFERROR(VLOOKUP('Prices Calculation'!$B236,'Listing Prices'!B:H,5,)*'Prices Calculation'!$B$3,"")</f>
        <v>208.29</v>
      </c>
      <c r="G236" s="23">
        <f>_xlfn.IFERROR(VLOOKUP('Prices Calculation'!$B236,'Listing Prices'!B:H,6,)*'Prices Calculation'!$B$3,"")</f>
        <v>218.7</v>
      </c>
      <c r="H236" s="23">
        <f>_xlfn.IFERROR(VLOOKUP('Prices Calculation'!$B236,'Listing Prices'!B:H,7,)*'Prices Calculation'!$B$3,"")</f>
        <v>0</v>
      </c>
    </row>
    <row r="237" spans="1:8" ht="14.25">
      <c r="A237" s="38"/>
      <c r="B237" t="s">
        <v>574</v>
      </c>
      <c r="C237" s="22" t="s">
        <v>487</v>
      </c>
      <c r="D237" s="23">
        <f>_xlfn.IFERROR(VLOOKUP('Prices Calculation'!$B237,'Listing Prices'!B:G,3,)*'Prices Calculation'!$B$3,"")</f>
        <v>178.39</v>
      </c>
      <c r="E237" s="23">
        <f>_xlfn.IFERROR(VLOOKUP('Prices Calculation'!$B237,'Listing Prices'!B:H,4,)*'Prices Calculation'!$B$3,"")</f>
        <v>183.74</v>
      </c>
      <c r="F237" s="23">
        <f>_xlfn.IFERROR(VLOOKUP('Prices Calculation'!$B237,'Listing Prices'!B:H,5,)*'Prices Calculation'!$B$3,"")</f>
        <v>187.7</v>
      </c>
      <c r="G237" s="23">
        <f>_xlfn.IFERROR(VLOOKUP('Prices Calculation'!$B237,'Listing Prices'!B:H,6,)*'Prices Calculation'!$B$3,"")</f>
        <v>197.09</v>
      </c>
      <c r="H237" s="23">
        <f>_xlfn.IFERROR(VLOOKUP('Prices Calculation'!$B237,'Listing Prices'!B:H,7,)*'Prices Calculation'!$B$3,"")</f>
        <v>0</v>
      </c>
    </row>
    <row r="238" spans="1:8" ht="14.25">
      <c r="A238" s="38"/>
      <c r="B238" t="s">
        <v>575</v>
      </c>
      <c r="C238" s="22" t="s">
        <v>488</v>
      </c>
      <c r="D238" s="23">
        <f>_xlfn.IFERROR(VLOOKUP('Prices Calculation'!$B238,'Listing Prices'!B:G,3,)*'Prices Calculation'!$B$3,"")</f>
        <v>210.99</v>
      </c>
      <c r="E238" s="23">
        <f>_xlfn.IFERROR(VLOOKUP('Prices Calculation'!$B238,'Listing Prices'!B:H,4,)*'Prices Calculation'!$B$3,"")</f>
        <v>217.32</v>
      </c>
      <c r="F238" s="23">
        <f>_xlfn.IFERROR(VLOOKUP('Prices Calculation'!$B238,'Listing Prices'!B:H,5,)*'Prices Calculation'!$B$3,"")</f>
        <v>222.06</v>
      </c>
      <c r="G238" s="23">
        <f>_xlfn.IFERROR(VLOOKUP('Prices Calculation'!$B238,'Listing Prices'!B:H,6,)*'Prices Calculation'!$B$3,"")</f>
        <v>233.16</v>
      </c>
      <c r="H238" s="23">
        <f>_xlfn.IFERROR(VLOOKUP('Prices Calculation'!$B238,'Listing Prices'!B:H,7,)*'Prices Calculation'!$B$3,"")</f>
        <v>0</v>
      </c>
    </row>
    <row r="239" spans="1:8" ht="14.25">
      <c r="A239" s="38"/>
      <c r="B239" t="s">
        <v>576</v>
      </c>
      <c r="C239" s="22" t="s">
        <v>489</v>
      </c>
      <c r="D239" s="23">
        <f>_xlfn.IFERROR(VLOOKUP('Prices Calculation'!$B239,'Listing Prices'!B:G,3,)*'Prices Calculation'!$B$3,"")</f>
        <v>265.87</v>
      </c>
      <c r="E239" s="23">
        <f>_xlfn.IFERROR(VLOOKUP('Prices Calculation'!$B239,'Listing Prices'!B:H,4,)*'Prices Calculation'!$B$3,"")</f>
        <v>273.85</v>
      </c>
      <c r="F239" s="23">
        <f>_xlfn.IFERROR(VLOOKUP('Prices Calculation'!$B239,'Listing Prices'!B:H,5,)*'Prices Calculation'!$B$3,"")</f>
        <v>265.68</v>
      </c>
      <c r="G239" s="23">
        <f>_xlfn.IFERROR(VLOOKUP('Prices Calculation'!$B239,'Listing Prices'!B:H,6,)*'Prices Calculation'!$B$3,"")</f>
        <v>295.14</v>
      </c>
      <c r="H239" s="23">
        <f>_xlfn.IFERROR(VLOOKUP('Prices Calculation'!$B239,'Listing Prices'!B:H,7,)*'Prices Calculation'!$B$3,"")</f>
        <v>0</v>
      </c>
    </row>
    <row r="240" spans="1:8" ht="14.25">
      <c r="A240" s="38"/>
      <c r="B240" t="s">
        <v>577</v>
      </c>
      <c r="C240" s="22" t="s">
        <v>490</v>
      </c>
      <c r="D240" s="23">
        <f>_xlfn.IFERROR(VLOOKUP('Prices Calculation'!$B240,'Listing Prices'!B:G,3,)*'Prices Calculation'!$B$3,"")</f>
        <v>220.63</v>
      </c>
      <c r="E240" s="23">
        <f>_xlfn.IFERROR(VLOOKUP('Prices Calculation'!$B240,'Listing Prices'!B:H,4,)*'Prices Calculation'!$B$3,"")</f>
        <v>227.25</v>
      </c>
      <c r="F240" s="23">
        <f>_xlfn.IFERROR(VLOOKUP('Prices Calculation'!$B240,'Listing Prices'!B:H,5,)*'Prices Calculation'!$B$3,"")</f>
        <v>232.2</v>
      </c>
      <c r="G240" s="23">
        <f>_xlfn.IFERROR(VLOOKUP('Prices Calculation'!$B240,'Listing Prices'!B:H,6,)*'Prices Calculation'!$B$3,"")</f>
        <v>243.81</v>
      </c>
      <c r="H240" s="23">
        <f>_xlfn.IFERROR(VLOOKUP('Prices Calculation'!$B240,'Listing Prices'!B:H,7,)*'Prices Calculation'!$B$3,"")</f>
        <v>0</v>
      </c>
    </row>
    <row r="241" spans="1:8" ht="14.25">
      <c r="A241" s="38"/>
      <c r="B241" s="13" t="s">
        <v>536</v>
      </c>
      <c r="C241" s="32"/>
      <c r="D241" s="23">
        <f>_xlfn.IFERROR(VLOOKUP('Prices Calculation'!$B241,'Listing Prices'!B:G,3,)*'Prices Calculation'!$B$3,"")</f>
      </c>
      <c r="E241" s="23">
        <f>_xlfn.IFERROR(VLOOKUP('Prices Calculation'!$B241,'Listing Prices'!B:H,4,)*'Prices Calculation'!$B$3,"")</f>
      </c>
      <c r="F241" s="23">
        <f>_xlfn.IFERROR(VLOOKUP('Prices Calculation'!$B241,'Listing Prices'!B:H,5,)*'Prices Calculation'!$B$3,"")</f>
      </c>
      <c r="G241" s="23">
        <f>_xlfn.IFERROR(VLOOKUP('Prices Calculation'!$B241,'Listing Prices'!B:H,6,)*'Prices Calculation'!$B$3,"")</f>
      </c>
      <c r="H241" s="23">
        <f>_xlfn.IFERROR(VLOOKUP('Prices Calculation'!$B241,'Listing Prices'!B:H,7,)*'Prices Calculation'!$B$3,"")</f>
      </c>
    </row>
    <row r="242" spans="1:8" ht="14.25">
      <c r="A242" s="38"/>
      <c r="B242" t="s">
        <v>50</v>
      </c>
      <c r="C242" s="22" t="s">
        <v>281</v>
      </c>
      <c r="D242" s="23">
        <f>_xlfn.IFERROR(VLOOKUP('Prices Calculation'!$B242,'Listing Prices'!B:G,3,)*'Prices Calculation'!$B$3,"")</f>
        <v>32.45</v>
      </c>
      <c r="E242" s="23">
        <f>_xlfn.IFERROR(VLOOKUP('Prices Calculation'!$B242,'Listing Prices'!B:H,4,)*'Prices Calculation'!$B$3,"")</f>
        <v>33.42</v>
      </c>
      <c r="F242" s="23">
        <f>_xlfn.IFERROR(VLOOKUP('Prices Calculation'!$B242,'Listing Prices'!B:H,5,)*'Prices Calculation'!$B$3,"")</f>
        <v>34.09</v>
      </c>
      <c r="G242" s="23">
        <f>_xlfn.IFERROR(VLOOKUP('Prices Calculation'!$B242,'Listing Prices'!B:H,6,)*'Prices Calculation'!$B$3,"")</f>
        <v>39.37</v>
      </c>
      <c r="H242" s="23">
        <f>_xlfn.IFERROR(VLOOKUP('Prices Calculation'!$B242,'Listing Prices'!B:H,7,)*'Prices Calculation'!$B$3,"")</f>
        <v>28.23</v>
      </c>
    </row>
    <row r="243" spans="1:8" ht="14.25">
      <c r="A243" s="38"/>
      <c r="B243" t="s">
        <v>218</v>
      </c>
      <c r="C243" s="22" t="s">
        <v>426</v>
      </c>
      <c r="D243" s="23">
        <f>_xlfn.IFERROR(VLOOKUP('Prices Calculation'!$B243,'Listing Prices'!B:G,3,)*'Prices Calculation'!$B$3,"")</f>
        <v>52.22</v>
      </c>
      <c r="E243" s="23">
        <f>_xlfn.IFERROR(VLOOKUP('Prices Calculation'!$B243,'Listing Prices'!B:H,4,)*'Prices Calculation'!$B$3,"")</f>
        <v>53.79</v>
      </c>
      <c r="F243" s="23">
        <f>_xlfn.IFERROR(VLOOKUP('Prices Calculation'!$B243,'Listing Prices'!B:H,5,)*'Prices Calculation'!$B$3,"")</f>
        <v>55.39</v>
      </c>
      <c r="G243" s="23">
        <f>_xlfn.IFERROR(VLOOKUP('Prices Calculation'!$B243,'Listing Prices'!B:H,6,)*'Prices Calculation'!$B$3,"")</f>
        <v>58.15</v>
      </c>
      <c r="H243" s="23">
        <f>_xlfn.IFERROR(VLOOKUP('Prices Calculation'!$B243,'Listing Prices'!B:H,7,)*'Prices Calculation'!$B$3,"")</f>
        <v>51.76</v>
      </c>
    </row>
    <row r="244" spans="1:8" ht="14.25">
      <c r="A244" s="38"/>
      <c r="B244" t="s">
        <v>219</v>
      </c>
      <c r="C244" s="22" t="s">
        <v>427</v>
      </c>
      <c r="D244" s="23">
        <f>_xlfn.IFERROR(VLOOKUP('Prices Calculation'!$B244,'Listing Prices'!B:G,3,)*'Prices Calculation'!$B$3,"")</f>
        <v>23.98</v>
      </c>
      <c r="E244" s="23">
        <f>_xlfn.IFERROR(VLOOKUP('Prices Calculation'!$B244,'Listing Prices'!B:H,4,)*'Prices Calculation'!$B$3,"")</f>
        <v>24.7</v>
      </c>
      <c r="F244" s="23">
        <f>_xlfn.IFERROR(VLOOKUP('Prices Calculation'!$B244,'Listing Prices'!B:H,5,)*'Prices Calculation'!$B$3,"")</f>
        <v>25.19</v>
      </c>
      <c r="G244" s="23">
        <f>_xlfn.IFERROR(VLOOKUP('Prices Calculation'!$B244,'Listing Prices'!B:H,6,)*'Prices Calculation'!$B$3,"")</f>
        <v>26.45</v>
      </c>
      <c r="H244" s="23">
        <f>_xlfn.IFERROR(VLOOKUP('Prices Calculation'!$B244,'Listing Prices'!B:H,7,)*'Prices Calculation'!$B$3,"")</f>
        <v>20.87</v>
      </c>
    </row>
    <row r="245" spans="1:8" ht="14.25">
      <c r="A245" s="38"/>
      <c r="B245" t="s">
        <v>220</v>
      </c>
      <c r="C245" s="22" t="s">
        <v>428</v>
      </c>
      <c r="D245" s="23">
        <f>_xlfn.IFERROR(VLOOKUP('Prices Calculation'!$B245,'Listing Prices'!B:G,3,)*'Prices Calculation'!$B$3,"")</f>
        <v>24.96</v>
      </c>
      <c r="E245" s="23">
        <f>_xlfn.IFERROR(VLOOKUP('Prices Calculation'!$B245,'Listing Prices'!B:H,4,)*'Prices Calculation'!$B$3,"")</f>
        <v>25.71</v>
      </c>
      <c r="F245" s="23">
        <f>_xlfn.IFERROR(VLOOKUP('Prices Calculation'!$B245,'Listing Prices'!B:H,5,)*'Prices Calculation'!$B$3,"")</f>
        <v>26.22</v>
      </c>
      <c r="G245" s="23">
        <f>_xlfn.IFERROR(VLOOKUP('Prices Calculation'!$B245,'Listing Prices'!B:H,6,)*'Prices Calculation'!$B$3,"")</f>
        <v>27.54</v>
      </c>
      <c r="H245" s="23">
        <f>_xlfn.IFERROR(VLOOKUP('Prices Calculation'!$B245,'Listing Prices'!B:H,7,)*'Prices Calculation'!$B$3,"")</f>
        <v>21.7</v>
      </c>
    </row>
    <row r="246" spans="1:8" ht="14.25">
      <c r="A246" s="38"/>
      <c r="B246" t="s">
        <v>221</v>
      </c>
      <c r="C246" s="22" t="s">
        <v>429</v>
      </c>
      <c r="D246" s="23">
        <f>_xlfn.IFERROR(VLOOKUP('Prices Calculation'!$B246,'Listing Prices'!B:G,3,)*'Prices Calculation'!$B$3,"")</f>
        <v>29.62</v>
      </c>
      <c r="E246" s="23">
        <f>_xlfn.IFERROR(VLOOKUP('Prices Calculation'!$B246,'Listing Prices'!B:H,4,)*'Prices Calculation'!$B$3,"")</f>
        <v>30.51</v>
      </c>
      <c r="F246" s="23">
        <f>_xlfn.IFERROR(VLOOKUP('Prices Calculation'!$B246,'Listing Prices'!B:H,5,)*'Prices Calculation'!$B$3,"")</f>
        <v>31.12</v>
      </c>
      <c r="G246" s="23">
        <f>_xlfn.IFERROR(VLOOKUP('Prices Calculation'!$B246,'Listing Prices'!B:H,6,)*'Prices Calculation'!$B$3,"")</f>
        <v>32.67</v>
      </c>
      <c r="H246" s="23">
        <f>_xlfn.IFERROR(VLOOKUP('Prices Calculation'!$B246,'Listing Prices'!B:H,7,)*'Prices Calculation'!$B$3,"")</f>
        <v>25.76</v>
      </c>
    </row>
    <row r="247" spans="1:8" ht="14.25">
      <c r="A247" s="38"/>
      <c r="B247" t="s">
        <v>222</v>
      </c>
      <c r="C247" s="22" t="s">
        <v>430</v>
      </c>
      <c r="D247" s="23">
        <f>_xlfn.IFERROR(VLOOKUP('Prices Calculation'!$B247,'Listing Prices'!B:G,3,)*'Prices Calculation'!$B$3,"")</f>
        <v>76.2</v>
      </c>
      <c r="E247" s="23">
        <f>_xlfn.IFERROR(VLOOKUP('Prices Calculation'!$B247,'Listing Prices'!B:H,4,)*'Prices Calculation'!$B$3,"")</f>
        <v>78.49</v>
      </c>
      <c r="F247" s="23">
        <f>_xlfn.IFERROR(VLOOKUP('Prices Calculation'!$B247,'Listing Prices'!B:H,5,)*'Prices Calculation'!$B$3,"")</f>
        <v>80.06</v>
      </c>
      <c r="G247" s="23">
        <f>_xlfn.IFERROR(VLOOKUP('Prices Calculation'!$B247,'Listing Prices'!B:H,6,)*'Prices Calculation'!$B$3,"")</f>
        <v>84.06</v>
      </c>
      <c r="H247" s="23">
        <f>_xlfn.IFERROR(VLOOKUP('Prices Calculation'!$B247,'Listing Prices'!B:H,7,)*'Prices Calculation'!$B$3,"")</f>
        <v>66.25</v>
      </c>
    </row>
    <row r="248" spans="1:8" ht="14.25">
      <c r="A248" s="38"/>
      <c r="B248" t="s">
        <v>223</v>
      </c>
      <c r="C248" s="22" t="s">
        <v>431</v>
      </c>
      <c r="D248" s="23">
        <f>_xlfn.IFERROR(VLOOKUP('Prices Calculation'!$B248,'Listing Prices'!B:G,3,)*'Prices Calculation'!$B$3,"")</f>
        <v>43.75</v>
      </c>
      <c r="E248" s="23">
        <f>_xlfn.IFERROR(VLOOKUP('Prices Calculation'!$B248,'Listing Prices'!B:H,4,)*'Prices Calculation'!$B$3,"")</f>
        <v>45.06</v>
      </c>
      <c r="F248" s="23">
        <f>_xlfn.IFERROR(VLOOKUP('Prices Calculation'!$B248,'Listing Prices'!B:H,5,)*'Prices Calculation'!$B$3,"")</f>
        <v>45.96</v>
      </c>
      <c r="G248" s="23">
        <f>_xlfn.IFERROR(VLOOKUP('Prices Calculation'!$B248,'Listing Prices'!B:H,6,)*'Prices Calculation'!$B$3,"")</f>
        <v>48.26</v>
      </c>
      <c r="H248" s="23">
        <f>_xlfn.IFERROR(VLOOKUP('Prices Calculation'!$B248,'Listing Prices'!B:H,7,)*'Prices Calculation'!$B$3,"")</f>
        <v>38.04</v>
      </c>
    </row>
    <row r="249" spans="1:8" ht="14.25">
      <c r="A249" s="38"/>
      <c r="B249" t="s">
        <v>224</v>
      </c>
      <c r="C249" s="22" t="s">
        <v>432</v>
      </c>
      <c r="D249" s="23">
        <f>_xlfn.IFERROR(VLOOKUP('Prices Calculation'!$B249,'Listing Prices'!B:G,3,)*'Prices Calculation'!$B$3,"")</f>
        <v>50.8</v>
      </c>
      <c r="E249" s="23">
        <f>_xlfn.IFERROR(VLOOKUP('Prices Calculation'!$B249,'Listing Prices'!B:H,4,)*'Prices Calculation'!$B$3,"")</f>
        <v>52.32</v>
      </c>
      <c r="F249" s="23">
        <f>_xlfn.IFERROR(VLOOKUP('Prices Calculation'!$B249,'Listing Prices'!B:H,5,)*'Prices Calculation'!$B$3,"")</f>
        <v>53.36</v>
      </c>
      <c r="G249" s="23">
        <f>_xlfn.IFERROR(VLOOKUP('Prices Calculation'!$B249,'Listing Prices'!B:H,6,)*'Prices Calculation'!$B$3,"")</f>
        <v>56.03</v>
      </c>
      <c r="H249" s="23">
        <f>_xlfn.IFERROR(VLOOKUP('Prices Calculation'!$B249,'Listing Prices'!B:H,7,)*'Prices Calculation'!$B$3,"")</f>
        <v>44.18</v>
      </c>
    </row>
    <row r="250" spans="1:8" ht="14.25">
      <c r="A250" s="38"/>
      <c r="B250" t="s">
        <v>225</v>
      </c>
      <c r="C250" s="22" t="s">
        <v>433</v>
      </c>
      <c r="D250" s="23">
        <f>_xlfn.IFERROR(VLOOKUP('Prices Calculation'!$B250,'Listing Prices'!B:G,3,)*'Prices Calculation'!$B$3,"")</f>
        <v>57.85</v>
      </c>
      <c r="E250" s="23">
        <f>_xlfn.IFERROR(VLOOKUP('Prices Calculation'!$B250,'Listing Prices'!B:H,4,)*'Prices Calculation'!$B$3,"")</f>
        <v>59.59</v>
      </c>
      <c r="F250" s="23">
        <f>_xlfn.IFERROR(VLOOKUP('Prices Calculation'!$B250,'Listing Prices'!B:H,5,)*'Prices Calculation'!$B$3,"")</f>
        <v>60.78</v>
      </c>
      <c r="G250" s="23">
        <f>_xlfn.IFERROR(VLOOKUP('Prices Calculation'!$B250,'Listing Prices'!B:H,6,)*'Prices Calculation'!$B$3,"")</f>
        <v>63.81</v>
      </c>
      <c r="H250" s="23">
        <f>_xlfn.IFERROR(VLOOKUP('Prices Calculation'!$B250,'Listing Prices'!B:H,7,)*'Prices Calculation'!$B$3,"")</f>
        <v>50.3</v>
      </c>
    </row>
    <row r="251" spans="1:8" ht="14.25">
      <c r="A251" s="38"/>
      <c r="B251" t="s">
        <v>226</v>
      </c>
      <c r="C251" s="22" t="s">
        <v>434</v>
      </c>
      <c r="D251" s="23">
        <f>_xlfn.IFERROR(VLOOKUP('Prices Calculation'!$B251,'Listing Prices'!B:G,3,)*'Prices Calculation'!$B$3,"")</f>
        <v>116.51</v>
      </c>
      <c r="E251" s="23">
        <f>_xlfn.IFERROR(VLOOKUP('Prices Calculation'!$B251,'Listing Prices'!B:H,4,)*'Prices Calculation'!$B$3,"")</f>
        <v>120.01</v>
      </c>
      <c r="F251" s="23">
        <f>_xlfn.IFERROR(VLOOKUP('Prices Calculation'!$B251,'Listing Prices'!B:H,5,)*'Prices Calculation'!$B$3,"")</f>
        <v>122.41</v>
      </c>
      <c r="G251" s="23">
        <f>_xlfn.IFERROR(VLOOKUP('Prices Calculation'!$B251,'Listing Prices'!B:H,6,)*'Prices Calculation'!$B$3,"")</f>
        <v>128.53</v>
      </c>
      <c r="H251" s="23">
        <f>_xlfn.IFERROR(VLOOKUP('Prices Calculation'!$B251,'Listing Prices'!B:H,7,)*'Prices Calculation'!$B$3,"")</f>
        <v>101.31</v>
      </c>
    </row>
    <row r="252" spans="1:8" ht="14.25">
      <c r="A252" s="38"/>
      <c r="B252" t="s">
        <v>245</v>
      </c>
      <c r="C252" s="22" t="s">
        <v>477</v>
      </c>
      <c r="D252" s="23">
        <f>_xlfn.IFERROR(VLOOKUP('Prices Calculation'!$B252,'Listing Prices'!B:G,3,)*'Prices Calculation'!$B$3,"")</f>
        <v>31.05</v>
      </c>
      <c r="E252" s="23">
        <f>_xlfn.IFERROR(VLOOKUP('Prices Calculation'!$B252,'Listing Prices'!B:H,4,)*'Prices Calculation'!$B$3,"")</f>
        <v>31.98</v>
      </c>
      <c r="F252" s="23">
        <f>_xlfn.IFERROR(VLOOKUP('Prices Calculation'!$B252,'Listing Prices'!B:H,5,)*'Prices Calculation'!$B$3,"")</f>
        <v>29.91</v>
      </c>
      <c r="G252" s="23">
        <f>_xlfn.IFERROR(VLOOKUP('Prices Calculation'!$B252,'Listing Prices'!B:H,6,)*'Prices Calculation'!$B$3,"")</f>
        <v>34.47</v>
      </c>
      <c r="H252" s="23">
        <f>_xlfn.IFERROR(VLOOKUP('Prices Calculation'!$B252,'Listing Prices'!B:H,7,)*'Prices Calculation'!$B$3,"")</f>
        <v>0</v>
      </c>
    </row>
    <row r="253" spans="1:8" ht="14.25">
      <c r="A253" s="38"/>
      <c r="B253" t="s">
        <v>264</v>
      </c>
      <c r="C253" s="22" t="s">
        <v>478</v>
      </c>
      <c r="D253" s="23">
        <f>_xlfn.IFERROR(VLOOKUP('Prices Calculation'!$B253,'Listing Prices'!B:G,3,)*'Prices Calculation'!$B$3,"")</f>
        <v>54.21</v>
      </c>
      <c r="E253" s="23">
        <f>_xlfn.IFERROR(VLOOKUP('Prices Calculation'!$B253,'Listing Prices'!B:H,4,)*'Prices Calculation'!$B$3,"")</f>
        <v>55.84</v>
      </c>
      <c r="F253" s="23">
        <f>_xlfn.IFERROR(VLOOKUP('Prices Calculation'!$B253,'Listing Prices'!B:H,5,)*'Prices Calculation'!$B$3,"")</f>
        <v>58.41</v>
      </c>
      <c r="G253" s="23">
        <f>_xlfn.IFERROR(VLOOKUP('Prices Calculation'!$B253,'Listing Prices'!B:H,6,)*'Prices Calculation'!$B$3,"")</f>
        <v>60.17</v>
      </c>
      <c r="H253" s="23">
        <f>_xlfn.IFERROR(VLOOKUP('Prices Calculation'!$B253,'Listing Prices'!B:H,7,)*'Prices Calculation'!$B$3,"")</f>
        <v>0</v>
      </c>
    </row>
    <row r="254" spans="1:8" ht="14.25">
      <c r="A254" s="38"/>
      <c r="B254" s="13" t="s">
        <v>542</v>
      </c>
      <c r="C254" s="32"/>
      <c r="D254" s="23">
        <f>_xlfn.IFERROR(VLOOKUP('Prices Calculation'!$B254,'Listing Prices'!B:G,3,)*'Prices Calculation'!$B$3,"")</f>
      </c>
      <c r="E254" s="23">
        <f>_xlfn.IFERROR(VLOOKUP('Prices Calculation'!$B254,'Listing Prices'!B:H,4,)*'Prices Calculation'!$B$3,"")</f>
      </c>
      <c r="F254" s="23">
        <f>_xlfn.IFERROR(VLOOKUP('Prices Calculation'!$B254,'Listing Prices'!B:H,5,)*'Prices Calculation'!$B$3,"")</f>
      </c>
      <c r="G254" s="23">
        <f>_xlfn.IFERROR(VLOOKUP('Prices Calculation'!$B254,'Listing Prices'!B:H,6,)*'Prices Calculation'!$B$3,"")</f>
      </c>
      <c r="H254" s="23">
        <f>_xlfn.IFERROR(VLOOKUP('Prices Calculation'!$B254,'Listing Prices'!B:H,7,)*'Prices Calculation'!$B$3,"")</f>
      </c>
    </row>
    <row r="255" spans="1:8" ht="14.25">
      <c r="A255" s="38"/>
      <c r="B255" t="s">
        <v>126</v>
      </c>
      <c r="C255" s="22" t="s">
        <v>498</v>
      </c>
      <c r="D255" s="23">
        <f>_xlfn.IFERROR(VLOOKUP('Prices Calculation'!$B255,'Listing Prices'!B:G,3,)*'Prices Calculation'!$B$3,"")</f>
        <v>47.98</v>
      </c>
      <c r="E255" s="23">
        <f>_xlfn.IFERROR(VLOOKUP('Prices Calculation'!$B255,'Listing Prices'!B:H,4,)*'Prices Calculation'!$B$3,"")</f>
        <v>49.42</v>
      </c>
      <c r="F255" s="23">
        <f>_xlfn.IFERROR(VLOOKUP('Prices Calculation'!$B255,'Listing Prices'!B:H,5,)*'Prices Calculation'!$B$3,"")</f>
        <v>50.4</v>
      </c>
      <c r="G255" s="23">
        <f>_xlfn.IFERROR(VLOOKUP('Prices Calculation'!$B255,'Listing Prices'!B:H,6,)*'Prices Calculation'!$B$3,"")</f>
        <v>52.92</v>
      </c>
      <c r="H255" s="23">
        <f>_xlfn.IFERROR(VLOOKUP('Prices Calculation'!$B255,'Listing Prices'!B:H,7,)*'Prices Calculation'!$B$3,"")</f>
        <v>41.74</v>
      </c>
    </row>
    <row r="256" spans="1:8" ht="14.25">
      <c r="A256" s="38"/>
      <c r="B256" t="s">
        <v>127</v>
      </c>
      <c r="C256" s="22" t="s">
        <v>499</v>
      </c>
      <c r="D256" s="23">
        <f>_xlfn.IFERROR(VLOOKUP('Prices Calculation'!$B256,'Listing Prices'!B:G,3,)*'Prices Calculation'!$B$3,"")</f>
        <v>162.9</v>
      </c>
      <c r="E256" s="23">
        <f>_xlfn.IFERROR(VLOOKUP('Prices Calculation'!$B256,'Listing Prices'!B:H,4,)*'Prices Calculation'!$B$3,"")</f>
        <v>167.79</v>
      </c>
      <c r="F256" s="23">
        <f>_xlfn.IFERROR(VLOOKUP('Prices Calculation'!$B256,'Listing Prices'!B:H,5,)*'Prices Calculation'!$B$3,"")</f>
        <v>171.05</v>
      </c>
      <c r="G256" s="23">
        <f>_xlfn.IFERROR(VLOOKUP('Prices Calculation'!$B256,'Listing Prices'!B:H,6,)*'Prices Calculation'!$B$3,"")</f>
        <v>179.6</v>
      </c>
      <c r="H256" s="23">
        <f>_xlfn.IFERROR(VLOOKUP('Prices Calculation'!$B256,'Listing Prices'!B:H,7,)*'Prices Calculation'!$B$3,"")</f>
        <v>141.66</v>
      </c>
    </row>
    <row r="257" spans="1:8" ht="14.25">
      <c r="A257" s="38"/>
      <c r="B257" t="s">
        <v>128</v>
      </c>
      <c r="C257" s="22" t="s">
        <v>500</v>
      </c>
      <c r="D257" s="23">
        <f>_xlfn.IFERROR(VLOOKUP('Prices Calculation'!$B257,'Listing Prices'!B:G,3,)*'Prices Calculation'!$B$3,"")</f>
        <v>49.38</v>
      </c>
      <c r="E257" s="23">
        <f>_xlfn.IFERROR(VLOOKUP('Prices Calculation'!$B257,'Listing Prices'!B:H,4,)*'Prices Calculation'!$B$3,"")</f>
        <v>50.86</v>
      </c>
      <c r="F257" s="23">
        <f>_xlfn.IFERROR(VLOOKUP('Prices Calculation'!$B257,'Listing Prices'!B:H,5,)*'Prices Calculation'!$B$3,"")</f>
        <v>51.89</v>
      </c>
      <c r="G257" s="23">
        <f>_xlfn.IFERROR(VLOOKUP('Prices Calculation'!$B257,'Listing Prices'!B:H,6,)*'Prices Calculation'!$B$3,"")</f>
        <v>54.48</v>
      </c>
      <c r="H257" s="23">
        <f>_xlfn.IFERROR(VLOOKUP('Prices Calculation'!$B257,'Listing Prices'!B:H,7,)*'Prices Calculation'!$B$3,"")</f>
        <v>42.95</v>
      </c>
    </row>
    <row r="258" spans="1:8" ht="14.25">
      <c r="A258" s="38"/>
      <c r="B258" t="s">
        <v>129</v>
      </c>
      <c r="C258" s="22" t="s">
        <v>501</v>
      </c>
      <c r="D258" s="23">
        <f>_xlfn.IFERROR(VLOOKUP('Prices Calculation'!$B258,'Listing Prices'!B:G,3,)*'Prices Calculation'!$B$3,"")</f>
        <v>190.22</v>
      </c>
      <c r="E258" s="23">
        <f>_xlfn.IFERROR(VLOOKUP('Prices Calculation'!$B258,'Listing Prices'!B:H,4,)*'Prices Calculation'!$B$3,"")</f>
        <v>195.93</v>
      </c>
      <c r="F258" s="23">
        <f>_xlfn.IFERROR(VLOOKUP('Prices Calculation'!$B258,'Listing Prices'!B:H,5,)*'Prices Calculation'!$B$3,"")</f>
        <v>199.73</v>
      </c>
      <c r="G258" s="23">
        <f>_xlfn.IFERROR(VLOOKUP('Prices Calculation'!$B258,'Listing Prices'!B:H,6,)*'Prices Calculation'!$B$3,"")</f>
        <v>209.71</v>
      </c>
      <c r="H258" s="23">
        <f>_xlfn.IFERROR(VLOOKUP('Prices Calculation'!$B258,'Listing Prices'!B:H,7,)*'Prices Calculation'!$B$3,"")</f>
        <v>165.42</v>
      </c>
    </row>
    <row r="259" spans="1:8" ht="14.25">
      <c r="A259" s="38"/>
      <c r="B259" t="s">
        <v>130</v>
      </c>
      <c r="C259" s="22" t="s">
        <v>502</v>
      </c>
      <c r="D259" s="23">
        <f>_xlfn.IFERROR(VLOOKUP('Prices Calculation'!$B259,'Listing Prices'!B:G,3,)*'Prices Calculation'!$B$3,"")</f>
        <v>50.8</v>
      </c>
      <c r="E259" s="23">
        <f>_xlfn.IFERROR(VLOOKUP('Prices Calculation'!$B259,'Listing Prices'!B:H,4,)*'Prices Calculation'!$B$3,"")</f>
        <v>52.32</v>
      </c>
      <c r="F259" s="23">
        <f>_xlfn.IFERROR(VLOOKUP('Prices Calculation'!$B259,'Listing Prices'!B:H,5,)*'Prices Calculation'!$B$3,"")</f>
        <v>53.36</v>
      </c>
      <c r="G259" s="23">
        <f>_xlfn.IFERROR(VLOOKUP('Prices Calculation'!$B259,'Listing Prices'!B:H,6,)*'Prices Calculation'!$B$3,"")</f>
        <v>56.03</v>
      </c>
      <c r="H259" s="23">
        <f>_xlfn.IFERROR(VLOOKUP('Prices Calculation'!$B259,'Listing Prices'!B:H,7,)*'Prices Calculation'!$B$3,"")</f>
        <v>44.18</v>
      </c>
    </row>
    <row r="260" spans="1:8" ht="14.25">
      <c r="A260" s="38"/>
      <c r="B260" t="s">
        <v>131</v>
      </c>
      <c r="C260" s="22" t="s">
        <v>503</v>
      </c>
      <c r="D260" s="23">
        <f>_xlfn.IFERROR(VLOOKUP('Prices Calculation'!$B260,'Listing Prices'!B:G,3,)*'Prices Calculation'!$B$3,"")</f>
        <v>234.93</v>
      </c>
      <c r="E260" s="23">
        <f>_xlfn.IFERROR(VLOOKUP('Prices Calculation'!$B260,'Listing Prices'!B:H,4,)*'Prices Calculation'!$B$3,"")</f>
        <v>241.98</v>
      </c>
      <c r="F260" s="23">
        <f>_xlfn.IFERROR(VLOOKUP('Prices Calculation'!$B260,'Listing Prices'!B:H,5,)*'Prices Calculation'!$B$3,"")</f>
        <v>246.66</v>
      </c>
      <c r="G260" s="23">
        <f>_xlfn.IFERROR(VLOOKUP('Prices Calculation'!$B260,'Listing Prices'!B:H,6,)*'Prices Calculation'!$B$3,"")</f>
        <v>259</v>
      </c>
      <c r="H260" s="23">
        <f>_xlfn.IFERROR(VLOOKUP('Prices Calculation'!$B260,'Listing Prices'!B:H,7,)*'Prices Calculation'!$B$3,"")</f>
        <v>204.3</v>
      </c>
    </row>
    <row r="261" spans="1:8" ht="14.25">
      <c r="A261" s="38"/>
      <c r="B261" t="s">
        <v>132</v>
      </c>
      <c r="C261" s="22" t="s">
        <v>504</v>
      </c>
      <c r="D261" s="23">
        <f>_xlfn.IFERROR(VLOOKUP('Prices Calculation'!$B261,'Listing Prices'!B:G,3,)*'Prices Calculation'!$B$3,"")</f>
        <v>64.9</v>
      </c>
      <c r="E261" s="23">
        <f>_xlfn.IFERROR(VLOOKUP('Prices Calculation'!$B261,'Listing Prices'!B:H,4,)*'Prices Calculation'!$B$3,"")</f>
        <v>66.85</v>
      </c>
      <c r="F261" s="23">
        <f>_xlfn.IFERROR(VLOOKUP('Prices Calculation'!$B261,'Listing Prices'!B:H,5,)*'Prices Calculation'!$B$3,"")</f>
        <v>68.2</v>
      </c>
      <c r="G261" s="23">
        <f>_xlfn.IFERROR(VLOOKUP('Prices Calculation'!$B261,'Listing Prices'!B:H,6,)*'Prices Calculation'!$B$3,"")</f>
        <v>71.61</v>
      </c>
      <c r="H261" s="23">
        <f>_xlfn.IFERROR(VLOOKUP('Prices Calculation'!$B261,'Listing Prices'!B:H,7,)*'Prices Calculation'!$B$3,"")</f>
        <v>56.43</v>
      </c>
    </row>
    <row r="262" spans="1:8" ht="14.25">
      <c r="A262" s="38"/>
      <c r="B262" t="s">
        <v>133</v>
      </c>
      <c r="C262" s="22" t="s">
        <v>505</v>
      </c>
      <c r="D262" s="23">
        <f>_xlfn.IFERROR(VLOOKUP('Prices Calculation'!$B262,'Listing Prices'!B:G,3,)*'Prices Calculation'!$B$3,"")</f>
        <v>288.81</v>
      </c>
      <c r="E262" s="23">
        <f>_xlfn.IFERROR(VLOOKUP('Prices Calculation'!$B262,'Listing Prices'!B:H,4,)*'Prices Calculation'!$B$3,"")</f>
        <v>297.47</v>
      </c>
      <c r="F262" s="23">
        <f>_xlfn.IFERROR(VLOOKUP('Prices Calculation'!$B262,'Listing Prices'!B:H,5,)*'Prices Calculation'!$B$3,"")</f>
        <v>303.24</v>
      </c>
      <c r="G262" s="23">
        <f>_xlfn.IFERROR(VLOOKUP('Prices Calculation'!$B262,'Listing Prices'!B:H,6,)*'Prices Calculation'!$B$3,"")</f>
        <v>318.4</v>
      </c>
      <c r="H262" s="23">
        <f>_xlfn.IFERROR(VLOOKUP('Prices Calculation'!$B262,'Listing Prices'!B:H,7,)*'Prices Calculation'!$B$3,"")</f>
        <v>251.17</v>
      </c>
    </row>
    <row r="263" spans="1:8" ht="14.25">
      <c r="A263" s="38"/>
      <c r="B263" s="13" t="s">
        <v>533</v>
      </c>
      <c r="C263" s="32"/>
      <c r="D263" s="23">
        <f>_xlfn.IFERROR(VLOOKUP('Prices Calculation'!$B263,'Listing Prices'!B:G,3,)*'Prices Calculation'!$B$3,"")</f>
      </c>
      <c r="E263" s="23">
        <f>_xlfn.IFERROR(VLOOKUP('Prices Calculation'!$B263,'Listing Prices'!B:H,4,)*'Prices Calculation'!$B$3,"")</f>
      </c>
      <c r="F263" s="23">
        <f>_xlfn.IFERROR(VLOOKUP('Prices Calculation'!$B263,'Listing Prices'!B:H,5,)*'Prices Calculation'!$B$3,"")</f>
      </c>
      <c r="G263" s="23">
        <f>_xlfn.IFERROR(VLOOKUP('Prices Calculation'!$B263,'Listing Prices'!B:H,6,)*'Prices Calculation'!$B$3,"")</f>
      </c>
      <c r="H263" s="23">
        <f>_xlfn.IFERROR(VLOOKUP('Prices Calculation'!$B263,'Listing Prices'!B:H,7,)*'Prices Calculation'!$B$3,"")</f>
      </c>
    </row>
    <row r="264" spans="1:8" ht="14.25">
      <c r="A264" s="38"/>
      <c r="B264" t="s">
        <v>8</v>
      </c>
      <c r="C264" s="22" t="s">
        <v>16</v>
      </c>
      <c r="D264" s="23">
        <f>_xlfn.IFERROR(VLOOKUP('Prices Calculation'!$B264,'Listing Prices'!B:G,3,)*'Prices Calculation'!$B$3,"")</f>
        <v>79.62</v>
      </c>
      <c r="E264" s="23">
        <f>_xlfn.IFERROR(VLOOKUP('Prices Calculation'!$B264,'Listing Prices'!B:H,4,)*'Prices Calculation'!$B$3,"")</f>
        <v>79.62</v>
      </c>
      <c r="F264" s="23">
        <f>_xlfn.IFERROR(VLOOKUP('Prices Calculation'!$B264,'Listing Prices'!B:H,5,)*'Prices Calculation'!$B$3,"")</f>
        <v>79.62</v>
      </c>
      <c r="G264" s="23">
        <f>_xlfn.IFERROR(VLOOKUP('Prices Calculation'!$B264,'Listing Prices'!B:H,6,)*'Prices Calculation'!$B$3,"")</f>
        <v>79.62</v>
      </c>
      <c r="H264" s="23">
        <f>_xlfn.IFERROR(VLOOKUP('Prices Calculation'!$B264,'Listing Prices'!B:H,7,)*'Prices Calculation'!$B$3,"")</f>
        <v>79.62</v>
      </c>
    </row>
    <row r="265" spans="1:8" ht="14.25">
      <c r="A265" s="38"/>
      <c r="B265" t="s">
        <v>9</v>
      </c>
      <c r="C265" s="22" t="s">
        <v>17</v>
      </c>
      <c r="D265" s="23">
        <f>_xlfn.IFERROR(VLOOKUP('Prices Calculation'!$B265,'Listing Prices'!B:G,3,)*'Prices Calculation'!$B$3,"")</f>
        <v>83.63</v>
      </c>
      <c r="E265" s="23">
        <f>_xlfn.IFERROR(VLOOKUP('Prices Calculation'!$B265,'Listing Prices'!B:H,4,)*'Prices Calculation'!$B$3,"")</f>
        <v>83.63</v>
      </c>
      <c r="F265" s="23">
        <f>_xlfn.IFERROR(VLOOKUP('Prices Calculation'!$B265,'Listing Prices'!B:H,5,)*'Prices Calculation'!$B$3,"")</f>
        <v>83.63</v>
      </c>
      <c r="G265" s="23">
        <f>_xlfn.IFERROR(VLOOKUP('Prices Calculation'!$B265,'Listing Prices'!B:H,6,)*'Prices Calculation'!$B$3,"")</f>
        <v>83.63</v>
      </c>
      <c r="H265" s="23">
        <f>_xlfn.IFERROR(VLOOKUP('Prices Calculation'!$B265,'Listing Prices'!B:H,7,)*'Prices Calculation'!$B$3,"")</f>
        <v>83.63</v>
      </c>
    </row>
    <row r="266" spans="1:8" ht="14.25">
      <c r="A266" s="38"/>
      <c r="B266" t="s">
        <v>10</v>
      </c>
      <c r="C266" s="22" t="s">
        <v>18</v>
      </c>
      <c r="D266" s="23">
        <f>_xlfn.IFERROR(VLOOKUP('Prices Calculation'!$B266,'Listing Prices'!B:G,3,)*'Prices Calculation'!$B$3,"")</f>
        <v>88.8</v>
      </c>
      <c r="E266" s="23">
        <f>_xlfn.IFERROR(VLOOKUP('Prices Calculation'!$B266,'Listing Prices'!B:H,4,)*'Prices Calculation'!$B$3,"")</f>
        <v>88.8</v>
      </c>
      <c r="F266" s="23">
        <f>_xlfn.IFERROR(VLOOKUP('Prices Calculation'!$B266,'Listing Prices'!B:H,5,)*'Prices Calculation'!$B$3,"")</f>
        <v>88.8</v>
      </c>
      <c r="G266" s="23">
        <f>_xlfn.IFERROR(VLOOKUP('Prices Calculation'!$B266,'Listing Prices'!B:H,6,)*'Prices Calculation'!$B$3,"")</f>
        <v>88.8</v>
      </c>
      <c r="H266" s="23">
        <f>_xlfn.IFERROR(VLOOKUP('Prices Calculation'!$B266,'Listing Prices'!B:H,7,)*'Prices Calculation'!$B$3,"")</f>
        <v>88.8</v>
      </c>
    </row>
    <row r="267" spans="1:8" ht="14.25">
      <c r="A267" s="38"/>
      <c r="B267" t="s">
        <v>11</v>
      </c>
      <c r="C267" s="22" t="s">
        <v>19</v>
      </c>
      <c r="D267" s="23">
        <f>_xlfn.IFERROR(VLOOKUP('Prices Calculation'!$B267,'Listing Prices'!B:G,3,)*'Prices Calculation'!$B$3,"")</f>
        <v>95.08</v>
      </c>
      <c r="E267" s="23">
        <f>_xlfn.IFERROR(VLOOKUP('Prices Calculation'!$B267,'Listing Prices'!B:H,4,)*'Prices Calculation'!$B$3,"")</f>
        <v>95.08</v>
      </c>
      <c r="F267" s="23">
        <f>_xlfn.IFERROR(VLOOKUP('Prices Calculation'!$B267,'Listing Prices'!B:H,5,)*'Prices Calculation'!$B$3,"")</f>
        <v>95.08</v>
      </c>
      <c r="G267" s="23">
        <f>_xlfn.IFERROR(VLOOKUP('Prices Calculation'!$B267,'Listing Prices'!B:H,6,)*'Prices Calculation'!$B$3,"")</f>
        <v>95.08</v>
      </c>
      <c r="H267" s="23">
        <f>_xlfn.IFERROR(VLOOKUP('Prices Calculation'!$B267,'Listing Prices'!B:H,7,)*'Prices Calculation'!$B$3,"")</f>
        <v>95.08</v>
      </c>
    </row>
    <row r="268" spans="1:8" ht="14.25">
      <c r="A268" s="38"/>
      <c r="B268" t="s">
        <v>12</v>
      </c>
      <c r="C268" s="22" t="s">
        <v>20</v>
      </c>
      <c r="D268" s="23">
        <f>_xlfn.IFERROR(VLOOKUP('Prices Calculation'!$B268,'Listing Prices'!B:G,3,)*'Prices Calculation'!$B$3,"")</f>
        <v>99.89</v>
      </c>
      <c r="E268" s="23">
        <f>_xlfn.IFERROR(VLOOKUP('Prices Calculation'!$B268,'Listing Prices'!B:H,4,)*'Prices Calculation'!$B$3,"")</f>
        <v>99.89</v>
      </c>
      <c r="F268" s="23">
        <f>_xlfn.IFERROR(VLOOKUP('Prices Calculation'!$B268,'Listing Prices'!B:H,5,)*'Prices Calculation'!$B$3,"")</f>
        <v>99.89</v>
      </c>
      <c r="G268" s="23">
        <f>_xlfn.IFERROR(VLOOKUP('Prices Calculation'!$B268,'Listing Prices'!B:H,6,)*'Prices Calculation'!$B$3,"")</f>
        <v>99.89</v>
      </c>
      <c r="H268" s="23">
        <f>_xlfn.IFERROR(VLOOKUP('Prices Calculation'!$B268,'Listing Prices'!B:H,7,)*'Prices Calculation'!$B$3,"")</f>
        <v>99.89</v>
      </c>
    </row>
    <row r="269" spans="1:8" ht="14.25">
      <c r="A269" s="38"/>
      <c r="B269" t="s">
        <v>13</v>
      </c>
      <c r="C269" s="22" t="s">
        <v>21</v>
      </c>
      <c r="D269" s="23">
        <f>_xlfn.IFERROR(VLOOKUP('Prices Calculation'!$B269,'Listing Prices'!B:G,3,)*'Prices Calculation'!$B$3,"")</f>
        <v>104.68</v>
      </c>
      <c r="E269" s="23">
        <f>_xlfn.IFERROR(VLOOKUP('Prices Calculation'!$B269,'Listing Prices'!B:H,4,)*'Prices Calculation'!$B$3,"")</f>
        <v>104.68</v>
      </c>
      <c r="F269" s="23">
        <f>_xlfn.IFERROR(VLOOKUP('Prices Calculation'!$B269,'Listing Prices'!B:H,5,)*'Prices Calculation'!$B$3,"")</f>
        <v>104.68</v>
      </c>
      <c r="G269" s="23">
        <f>_xlfn.IFERROR(VLOOKUP('Prices Calculation'!$B269,'Listing Prices'!B:H,6,)*'Prices Calculation'!$B$3,"")</f>
        <v>104.68</v>
      </c>
      <c r="H269" s="23">
        <f>_xlfn.IFERROR(VLOOKUP('Prices Calculation'!$B269,'Listing Prices'!B:H,7,)*'Prices Calculation'!$B$3,"")</f>
        <v>104.68</v>
      </c>
    </row>
    <row r="270" spans="1:8" ht="14.25">
      <c r="A270" s="38"/>
      <c r="B270" t="s">
        <v>14</v>
      </c>
      <c r="C270" s="22" t="s">
        <v>22</v>
      </c>
      <c r="D270" s="23">
        <f>_xlfn.IFERROR(VLOOKUP('Prices Calculation'!$B270,'Listing Prices'!B:G,3,)*'Prices Calculation'!$B$3,"")</f>
        <v>107.78</v>
      </c>
      <c r="E270" s="23">
        <f>_xlfn.IFERROR(VLOOKUP('Prices Calculation'!$B270,'Listing Prices'!B:H,4,)*'Prices Calculation'!$B$3,"")</f>
        <v>107.78</v>
      </c>
      <c r="F270" s="23">
        <f>_xlfn.IFERROR(VLOOKUP('Prices Calculation'!$B270,'Listing Prices'!B:H,5,)*'Prices Calculation'!$B$3,"")</f>
        <v>107.78</v>
      </c>
      <c r="G270" s="23">
        <f>_xlfn.IFERROR(VLOOKUP('Prices Calculation'!$B270,'Listing Prices'!B:H,6,)*'Prices Calculation'!$B$3,"")</f>
        <v>107.78</v>
      </c>
      <c r="H270" s="23">
        <f>_xlfn.IFERROR(VLOOKUP('Prices Calculation'!$B270,'Listing Prices'!B:H,7,)*'Prices Calculation'!$B$3,"")</f>
        <v>107.78</v>
      </c>
    </row>
    <row r="271" spans="1:8" ht="14.25">
      <c r="A271" s="38"/>
      <c r="B271" t="s">
        <v>15</v>
      </c>
      <c r="C271" s="22" t="s">
        <v>23</v>
      </c>
      <c r="D271" s="23">
        <f>_xlfn.IFERROR(VLOOKUP('Prices Calculation'!$B271,'Listing Prices'!B:G,3,)*'Prices Calculation'!$B$3,"")</f>
        <v>120.67</v>
      </c>
      <c r="E271" s="23">
        <f>_xlfn.IFERROR(VLOOKUP('Prices Calculation'!$B271,'Listing Prices'!B:H,4,)*'Prices Calculation'!$B$3,"")</f>
        <v>120.67</v>
      </c>
      <c r="F271" s="23">
        <f>_xlfn.IFERROR(VLOOKUP('Prices Calculation'!$B271,'Listing Prices'!B:H,5,)*'Prices Calculation'!$B$3,"")</f>
        <v>120.67</v>
      </c>
      <c r="G271" s="23">
        <f>_xlfn.IFERROR(VLOOKUP('Prices Calculation'!$B271,'Listing Prices'!B:H,6,)*'Prices Calculation'!$B$3,"")</f>
        <v>120.67</v>
      </c>
      <c r="H271" s="23">
        <f>_xlfn.IFERROR(VLOOKUP('Prices Calculation'!$B271,'Listing Prices'!B:H,7,)*'Prices Calculation'!$B$3,"")</f>
        <v>120.67</v>
      </c>
    </row>
    <row r="272" spans="1:8" ht="14.25">
      <c r="A272" s="38"/>
      <c r="B272" s="13" t="s">
        <v>603</v>
      </c>
      <c r="C272" s="35"/>
      <c r="D272" s="23">
        <f>_xlfn.IFERROR(VLOOKUP('Prices Calculation'!$B272,'Listing Prices'!B:G,3,)*'Prices Calculation'!$B$3,"")</f>
      </c>
      <c r="E272" s="23">
        <f>_xlfn.IFERROR(VLOOKUP('Prices Calculation'!$B272,'Listing Prices'!B:H,4,)*'Prices Calculation'!$B$3,"")</f>
      </c>
      <c r="F272" s="23">
        <f>_xlfn.IFERROR(VLOOKUP('Prices Calculation'!$B272,'Listing Prices'!B:H,5,)*'Prices Calculation'!$B$3,"")</f>
      </c>
      <c r="G272" s="23">
        <f>_xlfn.IFERROR(VLOOKUP('Prices Calculation'!$B272,'Listing Prices'!B:H,6,)*'Prices Calculation'!$B$3,"")</f>
      </c>
      <c r="H272" s="23">
        <f>_xlfn.IFERROR(VLOOKUP('Prices Calculation'!$B272,'Listing Prices'!B:H,7,)*'Prices Calculation'!$B$3,"")</f>
      </c>
    </row>
    <row r="273" spans="1:8" ht="14.25">
      <c r="A273" s="38"/>
      <c r="B273" t="s">
        <v>591</v>
      </c>
      <c r="C273" s="22" t="s">
        <v>592</v>
      </c>
      <c r="D273" s="23">
        <f>_xlfn.IFERROR(VLOOKUP('Prices Calculation'!$B273,'Listing Prices'!B:G,3,)*'Prices Calculation'!$B$3,"")</f>
        <v>231.45</v>
      </c>
      <c r="E273" s="23">
        <f>_xlfn.IFERROR(VLOOKUP('Prices Calculation'!$B273,'Listing Prices'!B:H,4,)*'Prices Calculation'!$B$3,"")</f>
        <v>238.39</v>
      </c>
      <c r="F273" s="23">
        <f>_xlfn.IFERROR(VLOOKUP('Prices Calculation'!$B273,'Listing Prices'!B:H,5,)*'Prices Calculation'!$B$3,"")</f>
        <v>231.45</v>
      </c>
      <c r="G273" s="23">
        <f>_xlfn.IFERROR(VLOOKUP('Prices Calculation'!$B273,'Listing Prices'!B:H,6,)*'Prices Calculation'!$B$3,"")</f>
        <v>231.45</v>
      </c>
      <c r="H273" s="23">
        <f>_xlfn.IFERROR(VLOOKUP('Prices Calculation'!$B273,'Listing Prices'!B:H,7,)*'Prices Calculation'!$B$3,"")</f>
        <v>0</v>
      </c>
    </row>
    <row r="274" spans="1:8" ht="14.25">
      <c r="A274" s="38"/>
      <c r="B274" t="s">
        <v>593</v>
      </c>
      <c r="C274" s="22" t="s">
        <v>594</v>
      </c>
      <c r="D274" s="23">
        <f>_xlfn.IFERROR(VLOOKUP('Prices Calculation'!$B274,'Listing Prices'!B:G,3,)*'Prices Calculation'!$B$3,"")</f>
        <v>247.05</v>
      </c>
      <c r="E274" s="23">
        <f>_xlfn.IFERROR(VLOOKUP('Prices Calculation'!$B274,'Listing Prices'!B:H,4,)*'Prices Calculation'!$B$3,"")</f>
        <v>254.46</v>
      </c>
      <c r="F274" s="23">
        <f>_xlfn.IFERROR(VLOOKUP('Prices Calculation'!$B274,'Listing Prices'!B:H,5,)*'Prices Calculation'!$B$3,"")</f>
        <v>247.05</v>
      </c>
      <c r="G274" s="23">
        <f>_xlfn.IFERROR(VLOOKUP('Prices Calculation'!$B274,'Listing Prices'!B:H,6,)*'Prices Calculation'!$B$3,"")</f>
        <v>247.05</v>
      </c>
      <c r="H274" s="23">
        <f>_xlfn.IFERROR(VLOOKUP('Prices Calculation'!$B274,'Listing Prices'!B:H,7,)*'Prices Calculation'!$B$3,"")</f>
        <v>0</v>
      </c>
    </row>
    <row r="275" spans="1:8" ht="14.25">
      <c r="A275" s="38"/>
      <c r="B275" t="s">
        <v>595</v>
      </c>
      <c r="C275" s="22" t="s">
        <v>596</v>
      </c>
      <c r="D275" s="23">
        <f>_xlfn.IFERROR(VLOOKUP('Prices Calculation'!$B275,'Listing Prices'!B:G,3,)*'Prices Calculation'!$B$3,"")</f>
        <v>263.58</v>
      </c>
      <c r="E275" s="23">
        <f>_xlfn.IFERROR(VLOOKUP('Prices Calculation'!$B275,'Listing Prices'!B:H,4,)*'Prices Calculation'!$B$3,"")</f>
        <v>271.49</v>
      </c>
      <c r="F275" s="23">
        <f>_xlfn.IFERROR(VLOOKUP('Prices Calculation'!$B275,'Listing Prices'!B:H,5,)*'Prices Calculation'!$B$3,"")</f>
        <v>263.58</v>
      </c>
      <c r="G275" s="23">
        <f>_xlfn.IFERROR(VLOOKUP('Prices Calculation'!$B275,'Listing Prices'!B:H,6,)*'Prices Calculation'!$B$3,"")</f>
        <v>263.58</v>
      </c>
      <c r="H275" s="23">
        <f>_xlfn.IFERROR(VLOOKUP('Prices Calculation'!$B275,'Listing Prices'!B:H,7,)*'Prices Calculation'!$B$3,"")</f>
        <v>0</v>
      </c>
    </row>
    <row r="276" spans="1:8" ht="14.25">
      <c r="A276" s="38"/>
      <c r="B276" t="s">
        <v>597</v>
      </c>
      <c r="C276" s="22" t="s">
        <v>598</v>
      </c>
      <c r="D276" s="23">
        <f>_xlfn.IFERROR(VLOOKUP('Prices Calculation'!$B276,'Listing Prices'!B:G,3,)*'Prices Calculation'!$B$3,"")</f>
        <v>277.35</v>
      </c>
      <c r="E276" s="23">
        <f>_xlfn.IFERROR(VLOOKUP('Prices Calculation'!$B276,'Listing Prices'!B:H,4,)*'Prices Calculation'!$B$3,"")</f>
        <v>285.67</v>
      </c>
      <c r="F276" s="23">
        <f>_xlfn.IFERROR(VLOOKUP('Prices Calculation'!$B276,'Listing Prices'!B:H,5,)*'Prices Calculation'!$B$3,"")</f>
        <v>277.35</v>
      </c>
      <c r="G276" s="23">
        <f>_xlfn.IFERROR(VLOOKUP('Prices Calculation'!$B276,'Listing Prices'!B:H,6,)*'Prices Calculation'!$B$3,"")</f>
        <v>277.35</v>
      </c>
      <c r="H276" s="23">
        <f>_xlfn.IFERROR(VLOOKUP('Prices Calculation'!$B276,'Listing Prices'!B:H,7,)*'Prices Calculation'!$B$3,"")</f>
        <v>0</v>
      </c>
    </row>
    <row r="277" spans="1:8" ht="14.25">
      <c r="A277" s="38"/>
      <c r="B277" t="s">
        <v>599</v>
      </c>
      <c r="C277" s="22" t="s">
        <v>600</v>
      </c>
      <c r="D277" s="23">
        <f>_xlfn.IFERROR(VLOOKUP('Prices Calculation'!$B277,'Listing Prices'!B:G,3,)*'Prices Calculation'!$B$3,"")</f>
        <v>296.78</v>
      </c>
      <c r="E277" s="23">
        <f>_xlfn.IFERROR(VLOOKUP('Prices Calculation'!$B277,'Listing Prices'!B:H,4,)*'Prices Calculation'!$B$3,"")</f>
        <v>305.68</v>
      </c>
      <c r="F277" s="23">
        <f>_xlfn.IFERROR(VLOOKUP('Prices Calculation'!$B277,'Listing Prices'!B:H,5,)*'Prices Calculation'!$B$3,"")</f>
        <v>296.78</v>
      </c>
      <c r="G277" s="23">
        <f>_xlfn.IFERROR(VLOOKUP('Prices Calculation'!$B277,'Listing Prices'!B:H,6,)*'Prices Calculation'!$B$3,"")</f>
        <v>296.78</v>
      </c>
      <c r="H277" s="23">
        <f>_xlfn.IFERROR(VLOOKUP('Prices Calculation'!$B277,'Listing Prices'!B:H,7,)*'Prices Calculation'!$B$3,"")</f>
        <v>0</v>
      </c>
    </row>
    <row r="278" spans="1:8" ht="14.25">
      <c r="A278" s="38"/>
      <c r="B278" s="13" t="s">
        <v>620</v>
      </c>
      <c r="C278" s="32"/>
      <c r="D278" s="23">
        <f>_xlfn.IFERROR(VLOOKUP('Prices Calculation'!$B278,'Listing Prices'!B:G,3,)*'Prices Calculation'!$B$3,"")</f>
      </c>
      <c r="E278" s="23">
        <f>_xlfn.IFERROR(VLOOKUP('Prices Calculation'!$B278,'Listing Prices'!B:H,4,)*'Prices Calculation'!$B$3,"")</f>
      </c>
      <c r="F278" s="23">
        <f>_xlfn.IFERROR(VLOOKUP('Prices Calculation'!$B278,'Listing Prices'!B:H,5,)*'Prices Calculation'!$B$3,"")</f>
      </c>
      <c r="G278" s="23">
        <f>_xlfn.IFERROR(VLOOKUP('Prices Calculation'!$B278,'Listing Prices'!B:H,6,)*'Prices Calculation'!$B$3,"")</f>
      </c>
      <c r="H278" s="23">
        <f>_xlfn.IFERROR(VLOOKUP('Prices Calculation'!$B278,'Listing Prices'!B:H,7,)*'Prices Calculation'!$B$3,"")</f>
      </c>
    </row>
    <row r="279" spans="1:8" ht="14.25">
      <c r="A279" s="38"/>
      <c r="B279" t="s">
        <v>612</v>
      </c>
      <c r="C279" s="21" t="s">
        <v>616</v>
      </c>
      <c r="D279" s="23">
        <f>_xlfn.IFERROR(VLOOKUP('Prices Calculation'!$B279,'Listing Prices'!B:G,3,)*'Prices Calculation'!$B$3,"")</f>
        <v>193.61</v>
      </c>
      <c r="E279" s="23">
        <f>_xlfn.IFERROR(VLOOKUP('Prices Calculation'!$B279,'Listing Prices'!B:H,4,)*'Prices Calculation'!$B$3,"")</f>
        <v>193.61</v>
      </c>
      <c r="F279" s="23">
        <f>_xlfn.IFERROR(VLOOKUP('Prices Calculation'!$B279,'Listing Prices'!B:H,5,)*'Prices Calculation'!$B$3,"")</f>
        <v>193.61</v>
      </c>
      <c r="G279" s="23">
        <f>_xlfn.IFERROR(VLOOKUP('Prices Calculation'!$B279,'Listing Prices'!B:H,6,)*'Prices Calculation'!$B$3,"")</f>
        <v>193.61</v>
      </c>
      <c r="H279" s="23">
        <f>_xlfn.IFERROR(VLOOKUP('Prices Calculation'!$B279,'Listing Prices'!B:H,7,)*'Prices Calculation'!$B$3,"")</f>
        <v>193.61</v>
      </c>
    </row>
    <row r="280" spans="1:8" ht="14.25">
      <c r="A280" s="38"/>
      <c r="B280" s="41" t="s">
        <v>613</v>
      </c>
      <c r="C280" s="21" t="s">
        <v>617</v>
      </c>
      <c r="D280" s="23">
        <f>_xlfn.IFERROR(VLOOKUP('Prices Calculation'!$B280,'Listing Prices'!B:G,3,)*'Prices Calculation'!$B$3,"")</f>
        <v>210.6</v>
      </c>
      <c r="E280" s="23">
        <f>_xlfn.IFERROR(VLOOKUP('Prices Calculation'!$B280,'Listing Prices'!B:H,4,)*'Prices Calculation'!$B$3,"")</f>
        <v>210.6</v>
      </c>
      <c r="F280" s="23">
        <f>_xlfn.IFERROR(VLOOKUP('Prices Calculation'!$B280,'Listing Prices'!B:H,5,)*'Prices Calculation'!$B$3,"")</f>
        <v>210.6</v>
      </c>
      <c r="G280" s="23">
        <f>_xlfn.IFERROR(VLOOKUP('Prices Calculation'!$B280,'Listing Prices'!B:H,6,)*'Prices Calculation'!$B$3,"")</f>
        <v>210.6</v>
      </c>
      <c r="H280" s="23">
        <f>_xlfn.IFERROR(VLOOKUP('Prices Calculation'!$B280,'Listing Prices'!B:H,7,)*'Prices Calculation'!$B$3,"")</f>
        <v>210.6</v>
      </c>
    </row>
    <row r="281" spans="1:8" ht="14.25">
      <c r="A281" s="38"/>
      <c r="B281" s="41" t="s">
        <v>614</v>
      </c>
      <c r="C281" s="21" t="s">
        <v>618</v>
      </c>
      <c r="D281" s="23">
        <f>_xlfn.IFERROR(VLOOKUP('Prices Calculation'!$B281,'Listing Prices'!B:G,3,)*'Prices Calculation'!$B$3,"")</f>
        <v>227.83</v>
      </c>
      <c r="E281" s="23">
        <f>_xlfn.IFERROR(VLOOKUP('Prices Calculation'!$B281,'Listing Prices'!B:H,4,)*'Prices Calculation'!$B$3,"")</f>
        <v>227.83</v>
      </c>
      <c r="F281" s="23">
        <f>_xlfn.IFERROR(VLOOKUP('Prices Calculation'!$B281,'Listing Prices'!B:H,5,)*'Prices Calculation'!$B$3,"")</f>
        <v>227.83</v>
      </c>
      <c r="G281" s="23">
        <f>_xlfn.IFERROR(VLOOKUP('Prices Calculation'!$B281,'Listing Prices'!B:H,6,)*'Prices Calculation'!$B$3,"")</f>
        <v>227.83</v>
      </c>
      <c r="H281" s="23">
        <f>_xlfn.IFERROR(VLOOKUP('Prices Calculation'!$B281,'Listing Prices'!B:H,7,)*'Prices Calculation'!$B$3,"")</f>
        <v>227.83</v>
      </c>
    </row>
    <row r="282" spans="1:8" ht="14.25">
      <c r="A282" s="38"/>
      <c r="B282" s="41" t="s">
        <v>615</v>
      </c>
      <c r="C282" s="21" t="s">
        <v>619</v>
      </c>
      <c r="D282" s="23">
        <f>_xlfn.IFERROR(VLOOKUP('Prices Calculation'!$B282,'Listing Prices'!B:G,3,)*'Prices Calculation'!$B$3,"")</f>
        <v>246.6</v>
      </c>
      <c r="E282" s="23">
        <f>_xlfn.IFERROR(VLOOKUP('Prices Calculation'!$B282,'Listing Prices'!B:H,4,)*'Prices Calculation'!$B$3,"")</f>
        <v>246.6</v>
      </c>
      <c r="F282" s="23">
        <f>_xlfn.IFERROR(VLOOKUP('Prices Calculation'!$B282,'Listing Prices'!B:H,5,)*'Prices Calculation'!$B$3,"")</f>
        <v>246.6</v>
      </c>
      <c r="G282" s="23">
        <f>_xlfn.IFERROR(VLOOKUP('Prices Calculation'!$B282,'Listing Prices'!B:H,6,)*'Prices Calculation'!$B$3,"")</f>
        <v>246.6</v>
      </c>
      <c r="H282" s="23">
        <f>_xlfn.IFERROR(VLOOKUP('Prices Calculation'!$B282,'Listing Prices'!B:H,7,)*'Prices Calculation'!$B$3,"")</f>
        <v>246.6</v>
      </c>
    </row>
    <row r="283" spans="1:8" ht="14.25">
      <c r="A283" s="38"/>
      <c r="B283" s="13" t="s">
        <v>535</v>
      </c>
      <c r="C283" s="32"/>
      <c r="D283" s="23">
        <f>_xlfn.IFERROR(VLOOKUP('Prices Calculation'!$B283,'Listing Prices'!B:G,3,)*'Prices Calculation'!$B$3,"")</f>
      </c>
      <c r="E283" s="23">
        <f>_xlfn.IFERROR(VLOOKUP('Prices Calculation'!$B283,'Listing Prices'!B:H,4,)*'Prices Calculation'!$B$3,"")</f>
      </c>
      <c r="F283" s="23">
        <f>_xlfn.IFERROR(VLOOKUP('Prices Calculation'!$B283,'Listing Prices'!B:H,5,)*'Prices Calculation'!$B$3,"")</f>
      </c>
      <c r="G283" s="23">
        <f>_xlfn.IFERROR(VLOOKUP('Prices Calculation'!$B283,'Listing Prices'!B:H,6,)*'Prices Calculation'!$B$3,"")</f>
      </c>
      <c r="H283" s="23">
        <f>_xlfn.IFERROR(VLOOKUP('Prices Calculation'!$B283,'Listing Prices'!B:H,7,)*'Prices Calculation'!$B$3,"")</f>
      </c>
    </row>
    <row r="284" spans="1:8" ht="14.25">
      <c r="A284" s="38"/>
      <c r="B284" t="s">
        <v>31</v>
      </c>
      <c r="C284" s="22" t="s">
        <v>518</v>
      </c>
      <c r="D284" s="23">
        <f>_xlfn.IFERROR(VLOOKUP('Prices Calculation'!$B284,'Listing Prices'!B:G,3,)*'Prices Calculation'!$B$3,"")</f>
        <v>141.11</v>
      </c>
      <c r="E284" s="23">
        <f>_xlfn.IFERROR(VLOOKUP('Prices Calculation'!$B284,'Listing Prices'!B:H,4,)*'Prices Calculation'!$B$3,"")</f>
        <v>145.34</v>
      </c>
      <c r="F284" s="23">
        <f>_xlfn.IFERROR(VLOOKUP('Prices Calculation'!$B284,'Listing Prices'!B:H,5,)*'Prices Calculation'!$B$3,"")</f>
        <v>0</v>
      </c>
      <c r="G284" s="23">
        <f>_xlfn.IFERROR(VLOOKUP('Prices Calculation'!$B284,'Listing Prices'!B:H,6,)*'Prices Calculation'!$B$3,"")</f>
        <v>155.67</v>
      </c>
      <c r="H284" s="23">
        <f>_xlfn.IFERROR(VLOOKUP('Prices Calculation'!$B284,'Listing Prices'!B:H,7,)*'Prices Calculation'!$B$3,"")</f>
        <v>0</v>
      </c>
    </row>
    <row r="285" spans="1:8" ht="14.25">
      <c r="A285" s="38"/>
      <c r="B285" t="s">
        <v>32</v>
      </c>
      <c r="C285" s="22" t="s">
        <v>519</v>
      </c>
      <c r="D285" s="23">
        <f>_xlfn.IFERROR(VLOOKUP('Prices Calculation'!$B285,'Listing Prices'!B:G,3,)*'Prices Calculation'!$B$3,"")</f>
        <v>141.11</v>
      </c>
      <c r="E285" s="23">
        <f>_xlfn.IFERROR(VLOOKUP('Prices Calculation'!$B285,'Listing Prices'!B:H,4,)*'Prices Calculation'!$B$3,"")</f>
        <v>145.34</v>
      </c>
      <c r="F285" s="23">
        <f>_xlfn.IFERROR(VLOOKUP('Prices Calculation'!$B285,'Listing Prices'!B:H,5,)*'Prices Calculation'!$B$3,"")</f>
        <v>0</v>
      </c>
      <c r="G285" s="23">
        <f>_xlfn.IFERROR(VLOOKUP('Prices Calculation'!$B285,'Listing Prices'!B:H,6,)*'Prices Calculation'!$B$3,"")</f>
        <v>155.67</v>
      </c>
      <c r="H285" s="23">
        <f>_xlfn.IFERROR(VLOOKUP('Prices Calculation'!$B285,'Listing Prices'!B:H,7,)*'Prices Calculation'!$B$3,"")</f>
        <v>0</v>
      </c>
    </row>
    <row r="286" spans="1:8" ht="14.25">
      <c r="A286" s="38"/>
      <c r="B286" t="s">
        <v>48</v>
      </c>
      <c r="C286" s="22" t="s">
        <v>491</v>
      </c>
      <c r="D286" s="23">
        <f>_xlfn.IFERROR(VLOOKUP('Prices Calculation'!$B286,'Listing Prices'!B:G,3,)*'Prices Calculation'!$B$3,"")</f>
        <v>79.02</v>
      </c>
      <c r="E286" s="23">
        <f>_xlfn.IFERROR(VLOOKUP('Prices Calculation'!$B286,'Listing Prices'!B:H,4,)*'Prices Calculation'!$B$3,"")</f>
        <v>81.39</v>
      </c>
      <c r="F286" s="23">
        <f>_xlfn.IFERROR(VLOOKUP('Prices Calculation'!$B286,'Listing Prices'!B:H,5,)*'Prices Calculation'!$B$3,"")</f>
        <v>0</v>
      </c>
      <c r="G286" s="23">
        <f>_xlfn.IFERROR(VLOOKUP('Prices Calculation'!$B286,'Listing Prices'!B:H,6,)*'Prices Calculation'!$B$3,"")</f>
        <v>84.62</v>
      </c>
      <c r="H286" s="23">
        <f>_xlfn.IFERROR(VLOOKUP('Prices Calculation'!$B286,'Listing Prices'!B:H,7,)*'Prices Calculation'!$B$3,"")</f>
        <v>68.7</v>
      </c>
    </row>
    <row r="287" spans="1:8" ht="14.25">
      <c r="A287" s="38"/>
      <c r="B287" t="s">
        <v>51</v>
      </c>
      <c r="C287" s="22" t="s">
        <v>282</v>
      </c>
      <c r="D287" s="23">
        <f>_xlfn.IFERROR(VLOOKUP('Prices Calculation'!$B287,'Listing Prices'!B:G,3,)*'Prices Calculation'!$B$3,"")</f>
        <v>8.9</v>
      </c>
      <c r="E287" s="23">
        <f>_xlfn.IFERROR(VLOOKUP('Prices Calculation'!$B287,'Listing Prices'!B:H,4,)*'Prices Calculation'!$B$3,"")</f>
        <v>9.17</v>
      </c>
      <c r="F287" s="23">
        <f>_xlfn.IFERROR(VLOOKUP('Prices Calculation'!$B287,'Listing Prices'!B:H,5,)*'Prices Calculation'!$B$3,"")</f>
        <v>9.34</v>
      </c>
      <c r="G287" s="23">
        <f>_xlfn.IFERROR(VLOOKUP('Prices Calculation'!$B287,'Listing Prices'!B:H,6,)*'Prices Calculation'!$B$3,"")</f>
        <v>9.81</v>
      </c>
      <c r="H287" s="23">
        <f>_xlfn.IFERROR(VLOOKUP('Prices Calculation'!$B287,'Listing Prices'!B:H,7,)*'Prices Calculation'!$B$3,"")</f>
        <v>0</v>
      </c>
    </row>
    <row r="288" spans="1:8" ht="14.25">
      <c r="A288" s="38"/>
      <c r="B288" t="s">
        <v>2</v>
      </c>
      <c r="C288" s="22" t="s">
        <v>6</v>
      </c>
      <c r="D288" s="23">
        <f>_xlfn.IFERROR(VLOOKUP('Prices Calculation'!$B288,'Listing Prices'!B:G,3,)*'Prices Calculation'!$B$3,"")</f>
        <v>169.37</v>
      </c>
      <c r="E288" s="23">
        <f>_xlfn.IFERROR(VLOOKUP('Prices Calculation'!$B288,'Listing Prices'!B:H,4,)*'Prices Calculation'!$B$3,"")</f>
        <v>169.37</v>
      </c>
      <c r="F288" s="23">
        <f>_xlfn.IFERROR(VLOOKUP('Prices Calculation'!$B288,'Listing Prices'!B:H,5,)*'Prices Calculation'!$B$3,"")</f>
        <v>169.37</v>
      </c>
      <c r="G288" s="23">
        <f>_xlfn.IFERROR(VLOOKUP('Prices Calculation'!$B288,'Listing Prices'!B:H,6,)*'Prices Calculation'!$B$3,"")</f>
        <v>169.37</v>
      </c>
      <c r="H288" s="23">
        <f>_xlfn.IFERROR(VLOOKUP('Prices Calculation'!$B288,'Listing Prices'!B:H,7,)*'Prices Calculation'!$B$3,"")</f>
        <v>169.37</v>
      </c>
    </row>
    <row r="289" spans="1:8" ht="14.25">
      <c r="A289" s="38"/>
      <c r="B289" t="s">
        <v>54</v>
      </c>
      <c r="C289" s="22" t="s">
        <v>492</v>
      </c>
      <c r="D289" s="23">
        <f>_xlfn.IFERROR(VLOOKUP('Prices Calculation'!$B289,'Listing Prices'!B:G,3,)*'Prices Calculation'!$B$3,"")</f>
        <v>112.89</v>
      </c>
      <c r="E289" s="23">
        <f>_xlfn.IFERROR(VLOOKUP('Prices Calculation'!$B289,'Listing Prices'!B:H,4,)*'Prices Calculation'!$B$3,"")</f>
        <v>116.28</v>
      </c>
      <c r="F289" s="23">
        <f>_xlfn.IFERROR(VLOOKUP('Prices Calculation'!$B289,'Listing Prices'!B:H,5,)*'Prices Calculation'!$B$3,"")</f>
        <v>118.6</v>
      </c>
      <c r="G289" s="23">
        <f>_xlfn.IFERROR(VLOOKUP('Prices Calculation'!$B289,'Listing Prices'!B:H,6,)*'Prices Calculation'!$B$3,"")</f>
        <v>124.53</v>
      </c>
      <c r="H289" s="23">
        <f>_xlfn.IFERROR(VLOOKUP('Prices Calculation'!$B289,'Listing Prices'!B:H,7,)*'Prices Calculation'!$B$3,"")</f>
        <v>98.16</v>
      </c>
    </row>
    <row r="290" spans="1:8" ht="14.25">
      <c r="A290" s="38"/>
      <c r="B290" t="s">
        <v>251</v>
      </c>
      <c r="C290" s="22" t="s">
        <v>289</v>
      </c>
      <c r="D290" s="23">
        <f>_xlfn.IFERROR(VLOOKUP('Prices Calculation'!$B290,'Listing Prices'!B:G,3,)*'Prices Calculation'!$B$3,"")</f>
        <v>0</v>
      </c>
      <c r="E290" s="23">
        <f>_xlfn.IFERROR(VLOOKUP('Prices Calculation'!$B290,'Listing Prices'!B:H,4,)*'Prices Calculation'!$B$3,"")</f>
        <v>0</v>
      </c>
      <c r="F290" s="23">
        <f>_xlfn.IFERROR(VLOOKUP('Prices Calculation'!$B290,'Listing Prices'!B:H,5,)*'Prices Calculation'!$B$3,"")</f>
        <v>148.17</v>
      </c>
      <c r="G290" s="23">
        <f>_xlfn.IFERROR(VLOOKUP('Prices Calculation'!$B290,'Listing Prices'!B:H,6,)*'Prices Calculation'!$B$3,"")</f>
        <v>0</v>
      </c>
      <c r="H290" s="23">
        <f>_xlfn.IFERROR(VLOOKUP('Prices Calculation'!$B290,'Listing Prices'!B:H,7,)*'Prices Calculation'!$B$3,"")</f>
        <v>0</v>
      </c>
    </row>
    <row r="291" spans="1:8" ht="14.25">
      <c r="A291" s="38"/>
      <c r="B291" t="s">
        <v>252</v>
      </c>
      <c r="C291" s="22" t="s">
        <v>289</v>
      </c>
      <c r="D291" s="23">
        <f>_xlfn.IFERROR(VLOOKUP('Prices Calculation'!$B291,'Listing Prices'!B:G,3,)*'Prices Calculation'!$B$3,"")</f>
        <v>0</v>
      </c>
      <c r="E291" s="23">
        <f>_xlfn.IFERROR(VLOOKUP('Prices Calculation'!$B291,'Listing Prices'!B:H,4,)*'Prices Calculation'!$B$3,"")</f>
        <v>0</v>
      </c>
      <c r="F291" s="23">
        <f>_xlfn.IFERROR(VLOOKUP('Prices Calculation'!$B291,'Listing Prices'!B:H,5,)*'Prices Calculation'!$B$3,"")</f>
        <v>103.79</v>
      </c>
      <c r="G291" s="23">
        <f>_xlfn.IFERROR(VLOOKUP('Prices Calculation'!$B291,'Listing Prices'!B:H,6,)*'Prices Calculation'!$B$3,"")</f>
        <v>0</v>
      </c>
      <c r="H291" s="23">
        <f>_xlfn.IFERROR(VLOOKUP('Prices Calculation'!$B291,'Listing Prices'!B:H,7,)*'Prices Calculation'!$B$3,"")</f>
        <v>0</v>
      </c>
    </row>
    <row r="292" spans="1:8" ht="14.25">
      <c r="A292" s="38"/>
      <c r="B292" t="s">
        <v>62</v>
      </c>
      <c r="C292" s="22" t="s">
        <v>290</v>
      </c>
      <c r="D292" s="23">
        <f>_xlfn.IFERROR(VLOOKUP('Prices Calculation'!$B292,'Listing Prices'!B:G,3,)*'Prices Calculation'!$B$3,"")</f>
        <v>74.64</v>
      </c>
      <c r="E292" s="23">
        <f>_xlfn.IFERROR(VLOOKUP('Prices Calculation'!$B292,'Listing Prices'!B:H,4,)*'Prices Calculation'!$B$3,"")</f>
        <v>76.88</v>
      </c>
      <c r="F292" s="23">
        <f>_xlfn.IFERROR(VLOOKUP('Prices Calculation'!$B292,'Listing Prices'!B:H,5,)*'Prices Calculation'!$B$3,"")</f>
        <v>71.9</v>
      </c>
      <c r="G292" s="23">
        <f>_xlfn.IFERROR(VLOOKUP('Prices Calculation'!$B292,'Listing Prices'!B:H,6,)*'Prices Calculation'!$B$3,"")</f>
        <v>82.86</v>
      </c>
      <c r="H292" s="23">
        <f>_xlfn.IFERROR(VLOOKUP('Prices Calculation'!$B292,'Listing Prices'!B:H,7,)*'Prices Calculation'!$B$3,"")</f>
        <v>65.06</v>
      </c>
    </row>
    <row r="293" spans="1:8" ht="14.25">
      <c r="A293" s="38"/>
      <c r="B293" t="s">
        <v>63</v>
      </c>
      <c r="C293" s="22" t="s">
        <v>291</v>
      </c>
      <c r="D293" s="23">
        <f>_xlfn.IFERROR(VLOOKUP('Prices Calculation'!$B293,'Listing Prices'!B:G,3,)*'Prices Calculation'!$B$3,"")</f>
        <v>104.43</v>
      </c>
      <c r="E293" s="23">
        <f>_xlfn.IFERROR(VLOOKUP('Prices Calculation'!$B293,'Listing Prices'!B:H,4,)*'Prices Calculation'!$B$3,"")</f>
        <v>107.56</v>
      </c>
      <c r="F293" s="23">
        <f>_xlfn.IFERROR(VLOOKUP('Prices Calculation'!$B293,'Listing Prices'!B:H,5,)*'Prices Calculation'!$B$3,"")</f>
        <v>100.6</v>
      </c>
      <c r="G293" s="23">
        <f>_xlfn.IFERROR(VLOOKUP('Prices Calculation'!$B293,'Listing Prices'!B:H,6,)*'Prices Calculation'!$B$3,"")</f>
        <v>115.93</v>
      </c>
      <c r="H293" s="23">
        <f>_xlfn.IFERROR(VLOOKUP('Prices Calculation'!$B293,'Listing Prices'!B:H,7,)*'Prices Calculation'!$B$3,"")</f>
        <v>91.02</v>
      </c>
    </row>
    <row r="294" spans="1:8" ht="14.25">
      <c r="A294" s="38"/>
      <c r="B294" t="s">
        <v>64</v>
      </c>
      <c r="C294" s="22" t="s">
        <v>292</v>
      </c>
      <c r="D294" s="23">
        <f>_xlfn.IFERROR(VLOOKUP('Prices Calculation'!$B294,'Listing Prices'!B:G,3,)*'Prices Calculation'!$B$3,"")</f>
        <v>156.8</v>
      </c>
      <c r="E294" s="23">
        <f>_xlfn.IFERROR(VLOOKUP('Prices Calculation'!$B294,'Listing Prices'!B:H,4,)*'Prices Calculation'!$B$3,"")</f>
        <v>161.5</v>
      </c>
      <c r="F294" s="23">
        <f>_xlfn.IFERROR(VLOOKUP('Prices Calculation'!$B294,'Listing Prices'!B:H,5,)*'Prices Calculation'!$B$3,"")</f>
        <v>151.04</v>
      </c>
      <c r="G294" s="23">
        <f>_xlfn.IFERROR(VLOOKUP('Prices Calculation'!$B294,'Listing Prices'!B:H,6,)*'Prices Calculation'!$B$3,"")</f>
        <v>174.06</v>
      </c>
      <c r="H294" s="23">
        <f>_xlfn.IFERROR(VLOOKUP('Prices Calculation'!$B294,'Listing Prices'!B:H,7,)*'Prices Calculation'!$B$3,"")</f>
        <v>136.66</v>
      </c>
    </row>
    <row r="295" spans="1:8" ht="14.25">
      <c r="A295" s="38"/>
      <c r="B295" t="s">
        <v>60</v>
      </c>
      <c r="C295" s="22" t="s">
        <v>518</v>
      </c>
      <c r="D295" s="23">
        <f>_xlfn.IFERROR(VLOOKUP('Prices Calculation'!$B295,'Listing Prices'!B:G,3,)*'Prices Calculation'!$B$3,"")</f>
        <v>98.78</v>
      </c>
      <c r="E295" s="23">
        <f>_xlfn.IFERROR(VLOOKUP('Prices Calculation'!$B295,'Listing Prices'!B:H,4,)*'Prices Calculation'!$B$3,"")</f>
        <v>101.74</v>
      </c>
      <c r="F295" s="23">
        <f>_xlfn.IFERROR(VLOOKUP('Prices Calculation'!$B295,'Listing Prices'!B:H,5,)*'Prices Calculation'!$B$3,"")</f>
        <v>0</v>
      </c>
      <c r="G295" s="23">
        <f>_xlfn.IFERROR(VLOOKUP('Prices Calculation'!$B295,'Listing Prices'!B:H,6,)*'Prices Calculation'!$B$3,"")</f>
        <v>108.98</v>
      </c>
      <c r="H295" s="23">
        <f>_xlfn.IFERROR(VLOOKUP('Prices Calculation'!$B295,'Listing Prices'!B:H,7,)*'Prices Calculation'!$B$3,"")</f>
        <v>0</v>
      </c>
    </row>
    <row r="296" spans="1:8" ht="14.25">
      <c r="A296" s="38"/>
      <c r="B296" t="s">
        <v>61</v>
      </c>
      <c r="C296" s="22" t="s">
        <v>519</v>
      </c>
      <c r="D296" s="23">
        <f>_xlfn.IFERROR(VLOOKUP('Prices Calculation'!$B296,'Listing Prices'!B:G,3,)*'Prices Calculation'!$B$3,"")</f>
        <v>101.86</v>
      </c>
      <c r="E296" s="23">
        <f>_xlfn.IFERROR(VLOOKUP('Prices Calculation'!$B296,'Listing Prices'!B:H,4,)*'Prices Calculation'!$B$3,"")</f>
        <v>104.92</v>
      </c>
      <c r="F296" s="23">
        <f>_xlfn.IFERROR(VLOOKUP('Prices Calculation'!$B296,'Listing Prices'!B:H,5,)*'Prices Calculation'!$B$3,"")</f>
        <v>0</v>
      </c>
      <c r="G296" s="23">
        <f>_xlfn.IFERROR(VLOOKUP('Prices Calculation'!$B296,'Listing Prices'!B:H,6,)*'Prices Calculation'!$B$3,"")</f>
        <v>113.26</v>
      </c>
      <c r="H296" s="23">
        <f>_xlfn.IFERROR(VLOOKUP('Prices Calculation'!$B296,'Listing Prices'!B:H,7,)*'Prices Calculation'!$B$3,"")</f>
        <v>0</v>
      </c>
    </row>
    <row r="297" spans="1:8" ht="14.25">
      <c r="A297" s="38"/>
      <c r="B297" t="s">
        <v>65</v>
      </c>
      <c r="C297" s="22" t="s">
        <v>293</v>
      </c>
      <c r="D297" s="23">
        <f>_xlfn.IFERROR(VLOOKUP('Prices Calculation'!$B297,'Listing Prices'!B:G,3,)*'Prices Calculation'!$B$3,"")</f>
        <v>151.25</v>
      </c>
      <c r="E297" s="23">
        <f>_xlfn.IFERROR(VLOOKUP('Prices Calculation'!$B297,'Listing Prices'!B:H,4,)*'Prices Calculation'!$B$3,"")</f>
        <v>155.79</v>
      </c>
      <c r="F297" s="23">
        <f>_xlfn.IFERROR(VLOOKUP('Prices Calculation'!$B297,'Listing Prices'!B:H,5,)*'Prices Calculation'!$B$3,"")</f>
        <v>146.51</v>
      </c>
      <c r="G297" s="23">
        <f>_xlfn.IFERROR(VLOOKUP('Prices Calculation'!$B297,'Listing Prices'!B:H,6,)*'Prices Calculation'!$B$3,"")</f>
        <v>167.9</v>
      </c>
      <c r="H297" s="23">
        <f>_xlfn.IFERROR(VLOOKUP('Prices Calculation'!$B297,'Listing Prices'!B:H,7,)*'Prices Calculation'!$B$3,"")</f>
        <v>0</v>
      </c>
    </row>
    <row r="298" spans="1:8" ht="14.25">
      <c r="A298" s="38"/>
      <c r="B298" t="s">
        <v>66</v>
      </c>
      <c r="C298" s="22" t="s">
        <v>294</v>
      </c>
      <c r="D298" s="23">
        <f>_xlfn.IFERROR(VLOOKUP('Prices Calculation'!$B298,'Listing Prices'!B:G,3,)*'Prices Calculation'!$B$3,"")</f>
        <v>190.41</v>
      </c>
      <c r="E298" s="23">
        <f>_xlfn.IFERROR(VLOOKUP('Prices Calculation'!$B298,'Listing Prices'!B:H,4,)*'Prices Calculation'!$B$3,"")</f>
        <v>196.12</v>
      </c>
      <c r="F298" s="23">
        <f>_xlfn.IFERROR(VLOOKUP('Prices Calculation'!$B298,'Listing Prices'!B:H,5,)*'Prices Calculation'!$B$3,"")</f>
        <v>184.2</v>
      </c>
      <c r="G298" s="23">
        <f>_xlfn.IFERROR(VLOOKUP('Prices Calculation'!$B298,'Listing Prices'!B:H,6,)*'Prices Calculation'!$B$3,"")</f>
        <v>211.38</v>
      </c>
      <c r="H298" s="23">
        <f>_xlfn.IFERROR(VLOOKUP('Prices Calculation'!$B298,'Listing Prices'!B:H,7,)*'Prices Calculation'!$B$3,"")</f>
        <v>0</v>
      </c>
    </row>
    <row r="299" spans="1:8" ht="14.25">
      <c r="A299" s="38"/>
      <c r="B299" t="s">
        <v>253</v>
      </c>
      <c r="C299" s="22" t="s">
        <v>521</v>
      </c>
      <c r="D299" s="23">
        <f>_xlfn.IFERROR(VLOOKUP('Prices Calculation'!$B299,'Listing Prices'!B:G,3,)*'Prices Calculation'!$B$3,"")</f>
        <v>0</v>
      </c>
      <c r="E299" s="23">
        <f>_xlfn.IFERROR(VLOOKUP('Prices Calculation'!$B299,'Listing Prices'!B:H,4,)*'Prices Calculation'!$B$3,"")</f>
        <v>0</v>
      </c>
      <c r="F299" s="23">
        <f>_xlfn.IFERROR(VLOOKUP('Prices Calculation'!$B299,'Listing Prices'!B:H,5,)*'Prices Calculation'!$B$3,"")</f>
        <v>846.79</v>
      </c>
      <c r="G299" s="23">
        <f>_xlfn.IFERROR(VLOOKUP('Prices Calculation'!$B299,'Listing Prices'!B:H,6,)*'Prices Calculation'!$B$3,"")</f>
        <v>0</v>
      </c>
      <c r="H299" s="23">
        <f>_xlfn.IFERROR(VLOOKUP('Prices Calculation'!$B299,'Listing Prices'!B:H,7,)*'Prices Calculation'!$B$3,"")</f>
        <v>0</v>
      </c>
    </row>
    <row r="300" spans="1:8" ht="14.25">
      <c r="A300" s="38"/>
      <c r="B300" t="s">
        <v>254</v>
      </c>
      <c r="C300" s="22" t="s">
        <v>464</v>
      </c>
      <c r="D300" s="23">
        <f>_xlfn.IFERROR(VLOOKUP('Prices Calculation'!$B300,'Listing Prices'!B:G,3,)*'Prices Calculation'!$B$3,"")</f>
        <v>0</v>
      </c>
      <c r="E300" s="23">
        <f>_xlfn.IFERROR(VLOOKUP('Prices Calculation'!$B300,'Listing Prices'!B:H,4,)*'Prices Calculation'!$B$3,"")</f>
        <v>0</v>
      </c>
      <c r="F300" s="23">
        <f>_xlfn.IFERROR(VLOOKUP('Prices Calculation'!$B300,'Listing Prices'!B:H,5,)*'Prices Calculation'!$B$3,"")</f>
        <v>760.02</v>
      </c>
      <c r="G300" s="23">
        <f>_xlfn.IFERROR(VLOOKUP('Prices Calculation'!$B300,'Listing Prices'!B:H,6,)*'Prices Calculation'!$B$3,"")</f>
        <v>0</v>
      </c>
      <c r="H300" s="23">
        <f>_xlfn.IFERROR(VLOOKUP('Prices Calculation'!$B300,'Listing Prices'!B:H,7,)*'Prices Calculation'!$B$3,"")</f>
        <v>0</v>
      </c>
    </row>
    <row r="301" spans="1:8" ht="14.25">
      <c r="A301" s="38"/>
      <c r="B301" t="s">
        <v>255</v>
      </c>
      <c r="C301" s="22" t="s">
        <v>465</v>
      </c>
      <c r="D301" s="23">
        <f>_xlfn.IFERROR(VLOOKUP('Prices Calculation'!$B301,'Listing Prices'!B:G,3,)*'Prices Calculation'!$B$3,"")</f>
        <v>0</v>
      </c>
      <c r="E301" s="23">
        <f>_xlfn.IFERROR(VLOOKUP('Prices Calculation'!$B301,'Listing Prices'!B:H,4,)*'Prices Calculation'!$B$3,"")</f>
        <v>0</v>
      </c>
      <c r="F301" s="23">
        <f>_xlfn.IFERROR(VLOOKUP('Prices Calculation'!$B301,'Listing Prices'!B:H,5,)*'Prices Calculation'!$B$3,"")</f>
        <v>32.33</v>
      </c>
      <c r="G301" s="23">
        <f>_xlfn.IFERROR(VLOOKUP('Prices Calculation'!$B301,'Listing Prices'!B:H,6,)*'Prices Calculation'!$B$3,"")</f>
        <v>0</v>
      </c>
      <c r="H301" s="23">
        <f>_xlfn.IFERROR(VLOOKUP('Prices Calculation'!$B301,'Listing Prices'!B:H,7,)*'Prices Calculation'!$B$3,"")</f>
        <v>0</v>
      </c>
    </row>
    <row r="302" spans="1:8" ht="14.25">
      <c r="A302" s="38"/>
      <c r="B302" s="17" t="s">
        <v>578</v>
      </c>
      <c r="C302" s="34" t="s">
        <v>580</v>
      </c>
      <c r="D302" s="23">
        <f>_xlfn.IFERROR(VLOOKUP('Prices Calculation'!$B302,'Listing Prices'!B:G,3,)*'Prices Calculation'!$B$3,"")</f>
        <v>0</v>
      </c>
      <c r="E302" s="23">
        <f>_xlfn.IFERROR(VLOOKUP('Prices Calculation'!$B302,'Listing Prices'!B:H,4,)*'Prices Calculation'!$B$3,"")</f>
        <v>0</v>
      </c>
      <c r="F302" s="23">
        <f>_xlfn.IFERROR(VLOOKUP('Prices Calculation'!$B302,'Listing Prices'!B:H,5,)*'Prices Calculation'!$B$3,"")</f>
        <v>186.82</v>
      </c>
      <c r="G302" s="23">
        <f>_xlfn.IFERROR(VLOOKUP('Prices Calculation'!$B302,'Listing Prices'!B:H,6,)*'Prices Calculation'!$B$3,"")</f>
        <v>0</v>
      </c>
      <c r="H302" s="23">
        <f>_xlfn.IFERROR(VLOOKUP('Prices Calculation'!$B302,'Listing Prices'!B:H,7,)*'Prices Calculation'!$B$3,"")</f>
        <v>0</v>
      </c>
    </row>
    <row r="303" spans="1:8" ht="14.25">
      <c r="A303" s="38"/>
      <c r="B303" s="17" t="s">
        <v>579</v>
      </c>
      <c r="C303" s="34" t="s">
        <v>580</v>
      </c>
      <c r="D303" s="23">
        <f>_xlfn.IFERROR(VLOOKUP('Prices Calculation'!$B303,'Listing Prices'!B:G,3,)*'Prices Calculation'!$B$3,"")</f>
        <v>162.79</v>
      </c>
      <c r="E303" s="23">
        <f>_xlfn.IFERROR(VLOOKUP('Prices Calculation'!$B303,'Listing Prices'!B:H,4,)*'Prices Calculation'!$B$3,"")</f>
        <v>167.67</v>
      </c>
      <c r="F303" s="23">
        <f>_xlfn.IFERROR(VLOOKUP('Prices Calculation'!$B303,'Listing Prices'!B:H,5,)*'Prices Calculation'!$B$3,"")</f>
        <v>0</v>
      </c>
      <c r="G303" s="23">
        <f>_xlfn.IFERROR(VLOOKUP('Prices Calculation'!$B303,'Listing Prices'!B:H,6,)*'Prices Calculation'!$B$3,"")</f>
        <v>196.98</v>
      </c>
      <c r="H303" s="23">
        <f>_xlfn.IFERROR(VLOOKUP('Prices Calculation'!$B303,'Listing Prices'!B:H,7,)*'Prices Calculation'!$B$3,"")</f>
        <v>154.65</v>
      </c>
    </row>
    <row r="304" spans="1:8" ht="14.25">
      <c r="A304" s="38"/>
      <c r="B304" t="s">
        <v>256</v>
      </c>
      <c r="C304" s="22" t="s">
        <v>468</v>
      </c>
      <c r="D304" s="23">
        <f>_xlfn.IFERROR(VLOOKUP('Prices Calculation'!$B304,'Listing Prices'!B:G,3,)*'Prices Calculation'!$B$3,"")</f>
        <v>0</v>
      </c>
      <c r="E304" s="23">
        <f>_xlfn.IFERROR(VLOOKUP('Prices Calculation'!$B304,'Listing Prices'!B:H,4,)*'Prices Calculation'!$B$3,"")</f>
        <v>0</v>
      </c>
      <c r="F304" s="23">
        <f>_xlfn.IFERROR(VLOOKUP('Prices Calculation'!$B304,'Listing Prices'!B:H,5,)*'Prices Calculation'!$B$3,"")</f>
        <v>24.12</v>
      </c>
      <c r="G304" s="23">
        <f>_xlfn.IFERROR(VLOOKUP('Prices Calculation'!$B304,'Listing Prices'!B:H,6,)*'Prices Calculation'!$B$3,"")</f>
        <v>0</v>
      </c>
      <c r="H304" s="23">
        <f>_xlfn.IFERROR(VLOOKUP('Prices Calculation'!$B304,'Listing Prices'!B:H,7,)*'Prices Calculation'!$B$3,"")</f>
        <v>0</v>
      </c>
    </row>
    <row r="305" spans="1:8" ht="14.25">
      <c r="A305" s="38"/>
      <c r="B305" t="s">
        <v>258</v>
      </c>
      <c r="C305" s="22" t="s">
        <v>471</v>
      </c>
      <c r="D305" s="23">
        <f>_xlfn.IFERROR(VLOOKUP('Prices Calculation'!$B305,'Listing Prices'!B:G,3,)*'Prices Calculation'!$B$3,"")</f>
        <v>0</v>
      </c>
      <c r="E305" s="23">
        <f>_xlfn.IFERROR(VLOOKUP('Prices Calculation'!$B305,'Listing Prices'!B:H,4,)*'Prices Calculation'!$B$3,"")</f>
        <v>0</v>
      </c>
      <c r="F305" s="23">
        <f>_xlfn.IFERROR(VLOOKUP('Prices Calculation'!$B305,'Listing Prices'!B:H,5,)*'Prices Calculation'!$B$3,"")</f>
        <v>116.08</v>
      </c>
      <c r="G305" s="23">
        <f>_xlfn.IFERROR(VLOOKUP('Prices Calculation'!$B305,'Listing Prices'!B:H,6,)*'Prices Calculation'!$B$3,"")</f>
        <v>0</v>
      </c>
      <c r="H305" s="23">
        <f>_xlfn.IFERROR(VLOOKUP('Prices Calculation'!$B305,'Listing Prices'!B:H,7,)*'Prices Calculation'!$B$3,"")</f>
        <v>0</v>
      </c>
    </row>
    <row r="306" spans="1:8" ht="14.25">
      <c r="A306" s="38"/>
      <c r="B306" t="s">
        <v>101</v>
      </c>
      <c r="C306" s="22" t="s">
        <v>324</v>
      </c>
      <c r="D306" s="23">
        <f>_xlfn.IFERROR(VLOOKUP('Prices Calculation'!$B306,'Listing Prices'!B:G,3,)*'Prices Calculation'!$B$3,"")</f>
        <v>28.22</v>
      </c>
      <c r="E306" s="23">
        <f>_xlfn.IFERROR(VLOOKUP('Prices Calculation'!$B306,'Listing Prices'!B:H,4,)*'Prices Calculation'!$B$3,"")</f>
        <v>29.07</v>
      </c>
      <c r="F306" s="23">
        <f>_xlfn.IFERROR(VLOOKUP('Prices Calculation'!$B306,'Listing Prices'!B:H,5,)*'Prices Calculation'!$B$3,"")</f>
        <v>28.22</v>
      </c>
      <c r="G306" s="23">
        <f>_xlfn.IFERROR(VLOOKUP('Prices Calculation'!$B306,'Listing Prices'!B:H,6,)*'Prices Calculation'!$B$3,"")</f>
        <v>31.25</v>
      </c>
      <c r="H306" s="23">
        <f>_xlfn.IFERROR(VLOOKUP('Prices Calculation'!$B306,'Listing Prices'!B:H,7,)*'Prices Calculation'!$B$3,"")</f>
        <v>25.83</v>
      </c>
    </row>
    <row r="307" spans="1:8" ht="14.25">
      <c r="A307" s="38"/>
      <c r="B307" t="s">
        <v>259</v>
      </c>
      <c r="C307" s="22" t="s">
        <v>472</v>
      </c>
      <c r="D307" s="23">
        <f>_xlfn.IFERROR(VLOOKUP('Prices Calculation'!$B307,'Listing Prices'!B:G,3,)*'Prices Calculation'!$B$3,"")</f>
        <v>0</v>
      </c>
      <c r="E307" s="23">
        <f>_xlfn.IFERROR(VLOOKUP('Prices Calculation'!$B307,'Listing Prices'!B:H,4,)*'Prices Calculation'!$B$3,"")</f>
        <v>0</v>
      </c>
      <c r="F307" s="23">
        <f>_xlfn.IFERROR(VLOOKUP('Prices Calculation'!$B307,'Listing Prices'!B:H,5,)*'Prices Calculation'!$B$3,"")</f>
        <v>83.02</v>
      </c>
      <c r="G307" s="23">
        <f>_xlfn.IFERROR(VLOOKUP('Prices Calculation'!$B307,'Listing Prices'!B:H,6,)*'Prices Calculation'!$B$3,"")</f>
        <v>0</v>
      </c>
      <c r="H307" s="23">
        <f>_xlfn.IFERROR(VLOOKUP('Prices Calculation'!$B307,'Listing Prices'!B:H,7,)*'Prices Calculation'!$B$3,"")</f>
        <v>0</v>
      </c>
    </row>
    <row r="308" spans="1:8" ht="14.25">
      <c r="A308" s="38"/>
      <c r="B308" t="s">
        <v>260</v>
      </c>
      <c r="C308" s="22" t="s">
        <v>473</v>
      </c>
      <c r="D308" s="23">
        <f>_xlfn.IFERROR(VLOOKUP('Prices Calculation'!$B308,'Listing Prices'!B:G,3,)*'Prices Calculation'!$B$3,"")</f>
        <v>0</v>
      </c>
      <c r="E308" s="23">
        <f>_xlfn.IFERROR(VLOOKUP('Prices Calculation'!$B308,'Listing Prices'!B:H,4,)*'Prices Calculation'!$B$3,"")</f>
        <v>0</v>
      </c>
      <c r="F308" s="23">
        <f>_xlfn.IFERROR(VLOOKUP('Prices Calculation'!$B308,'Listing Prices'!B:H,5,)*'Prices Calculation'!$B$3,"")</f>
        <v>125.38</v>
      </c>
      <c r="G308" s="23">
        <f>_xlfn.IFERROR(VLOOKUP('Prices Calculation'!$B308,'Listing Prices'!B:H,6,)*'Prices Calculation'!$B$3,"")</f>
        <v>0</v>
      </c>
      <c r="H308" s="23">
        <f>_xlfn.IFERROR(VLOOKUP('Prices Calculation'!$B308,'Listing Prices'!B:H,7,)*'Prices Calculation'!$B$3,"")</f>
        <v>0</v>
      </c>
    </row>
    <row r="309" spans="1:8" ht="14.25">
      <c r="A309" s="38"/>
      <c r="B309" t="s">
        <v>261</v>
      </c>
      <c r="C309" s="22" t="s">
        <v>474</v>
      </c>
      <c r="D309" s="23">
        <f>_xlfn.IFERROR(VLOOKUP('Prices Calculation'!$B309,'Listing Prices'!B:G,3,)*'Prices Calculation'!$B$3,"")</f>
        <v>0</v>
      </c>
      <c r="E309" s="23">
        <f>_xlfn.IFERROR(VLOOKUP('Prices Calculation'!$B309,'Listing Prices'!B:H,4,)*'Prices Calculation'!$B$3,"")</f>
        <v>0</v>
      </c>
      <c r="F309" s="23">
        <f>_xlfn.IFERROR(VLOOKUP('Prices Calculation'!$B309,'Listing Prices'!B:H,5,)*'Prices Calculation'!$B$3,"")</f>
        <v>96.09</v>
      </c>
      <c r="G309" s="23">
        <f>_xlfn.IFERROR(VLOOKUP('Prices Calculation'!$B309,'Listing Prices'!B:H,6,)*'Prices Calculation'!$B$3,"")</f>
        <v>0</v>
      </c>
      <c r="H309" s="23">
        <f>_xlfn.IFERROR(VLOOKUP('Prices Calculation'!$B309,'Listing Prices'!B:H,7,)*'Prices Calculation'!$B$3,"")</f>
        <v>0</v>
      </c>
    </row>
    <row r="310" spans="1:8" ht="14.25">
      <c r="A310" s="38"/>
      <c r="B310" t="s">
        <v>102</v>
      </c>
      <c r="C310" s="22" t="s">
        <v>325</v>
      </c>
      <c r="D310" s="23">
        <f>_xlfn.IFERROR(VLOOKUP('Prices Calculation'!$B310,'Listing Prices'!B:G,3,)*'Prices Calculation'!$B$3,"")</f>
        <v>71.96</v>
      </c>
      <c r="E310" s="23">
        <f>_xlfn.IFERROR(VLOOKUP('Prices Calculation'!$B310,'Listing Prices'!B:H,4,)*'Prices Calculation'!$B$3,"")</f>
        <v>74.12</v>
      </c>
      <c r="F310" s="23">
        <f>_xlfn.IFERROR(VLOOKUP('Prices Calculation'!$B310,'Listing Prices'!B:H,5,)*'Prices Calculation'!$B$3,"")</f>
        <v>75.6</v>
      </c>
      <c r="G310" s="23">
        <f>_xlfn.IFERROR(VLOOKUP('Prices Calculation'!$B310,'Listing Prices'!B:H,6,)*'Prices Calculation'!$B$3,"")</f>
        <v>79.38</v>
      </c>
      <c r="H310" s="23">
        <f>_xlfn.IFERROR(VLOOKUP('Prices Calculation'!$B310,'Listing Prices'!B:H,7,)*'Prices Calculation'!$B$3,"")</f>
        <v>0</v>
      </c>
    </row>
    <row r="311" spans="1:8" ht="14.25">
      <c r="A311" s="38"/>
      <c r="B311" t="s">
        <v>103</v>
      </c>
      <c r="C311" s="22" t="s">
        <v>326</v>
      </c>
      <c r="D311" s="23">
        <f>_xlfn.IFERROR(VLOOKUP('Prices Calculation'!$B311,'Listing Prices'!B:G,3,)*'Prices Calculation'!$B$3,"")</f>
        <v>40.21</v>
      </c>
      <c r="E311" s="23">
        <f>_xlfn.IFERROR(VLOOKUP('Prices Calculation'!$B311,'Listing Prices'!B:H,4,)*'Prices Calculation'!$B$3,"")</f>
        <v>41.42</v>
      </c>
      <c r="F311" s="23">
        <f>_xlfn.IFERROR(VLOOKUP('Prices Calculation'!$B311,'Listing Prices'!B:H,5,)*'Prices Calculation'!$B$3,"")</f>
        <v>42.24</v>
      </c>
      <c r="G311" s="23">
        <f>_xlfn.IFERROR(VLOOKUP('Prices Calculation'!$B311,'Listing Prices'!B:H,6,)*'Prices Calculation'!$B$3,"")</f>
        <v>44.35</v>
      </c>
      <c r="H311" s="23">
        <f>_xlfn.IFERROR(VLOOKUP('Prices Calculation'!$B311,'Listing Prices'!B:H,7,)*'Prices Calculation'!$B$3,"")</f>
        <v>34.96</v>
      </c>
    </row>
    <row r="312" spans="1:8" ht="14.25">
      <c r="A312" s="38"/>
      <c r="B312" t="s">
        <v>262</v>
      </c>
      <c r="C312" s="22" t="s">
        <v>511</v>
      </c>
      <c r="D312" s="23">
        <f>_xlfn.IFERROR(VLOOKUP('Prices Calculation'!$B312,'Listing Prices'!B:G,3,)*'Prices Calculation'!$B$3,"")</f>
        <v>0</v>
      </c>
      <c r="E312" s="23">
        <f>_xlfn.IFERROR(VLOOKUP('Prices Calculation'!$B312,'Listing Prices'!B:H,4,)*'Prices Calculation'!$B$3,"")</f>
        <v>0</v>
      </c>
      <c r="F312" s="23">
        <f>_xlfn.IFERROR(VLOOKUP('Prices Calculation'!$B312,'Listing Prices'!B:H,5,)*'Prices Calculation'!$B$3,"")</f>
        <v>24.12</v>
      </c>
      <c r="G312" s="23">
        <f>_xlfn.IFERROR(VLOOKUP('Prices Calculation'!$B312,'Listing Prices'!B:H,6,)*'Prices Calculation'!$B$3,"")</f>
        <v>0</v>
      </c>
      <c r="H312" s="23">
        <f>_xlfn.IFERROR(VLOOKUP('Prices Calculation'!$B312,'Listing Prices'!B:H,7,)*'Prices Calculation'!$B$3,"")</f>
        <v>0</v>
      </c>
    </row>
    <row r="313" spans="1:8" ht="14.25">
      <c r="A313" s="38"/>
      <c r="B313" t="s">
        <v>118</v>
      </c>
      <c r="C313" s="22" t="s">
        <v>512</v>
      </c>
      <c r="D313" s="23">
        <f>_xlfn.IFERROR(VLOOKUP('Prices Calculation'!$B313,'Listing Prices'!B:G,3,)*'Prices Calculation'!$B$3,"")</f>
        <v>22.57</v>
      </c>
      <c r="E313" s="23">
        <f>_xlfn.IFERROR(VLOOKUP('Prices Calculation'!$B313,'Listing Prices'!B:H,4,)*'Prices Calculation'!$B$3,"")</f>
        <v>23.25</v>
      </c>
      <c r="F313" s="23">
        <f>_xlfn.IFERROR(VLOOKUP('Prices Calculation'!$B313,'Listing Prices'!B:H,5,)*'Prices Calculation'!$B$3,"")</f>
        <v>23.68</v>
      </c>
      <c r="G313" s="23">
        <f>_xlfn.IFERROR(VLOOKUP('Prices Calculation'!$B313,'Listing Prices'!B:H,6,)*'Prices Calculation'!$B$3,"")</f>
        <v>24.04</v>
      </c>
      <c r="H313" s="23">
        <f>_xlfn.IFERROR(VLOOKUP('Prices Calculation'!$B313,'Listing Prices'!B:H,7,)*'Prices Calculation'!$B$3,"")</f>
        <v>19.64</v>
      </c>
    </row>
    <row r="314" spans="1:8" ht="14.25">
      <c r="A314" s="38"/>
      <c r="B314" t="s">
        <v>123</v>
      </c>
      <c r="C314" s="22" t="s">
        <v>513</v>
      </c>
      <c r="D314" s="23">
        <f>_xlfn.IFERROR(VLOOKUP('Prices Calculation'!$B314,'Listing Prices'!B:G,3,)*'Prices Calculation'!$B$3,"")</f>
        <v>25.39</v>
      </c>
      <c r="E314" s="23">
        <f>_xlfn.IFERROR(VLOOKUP('Prices Calculation'!$B314,'Listing Prices'!B:H,4,)*'Prices Calculation'!$B$3,"")</f>
        <v>26.15</v>
      </c>
      <c r="F314" s="23">
        <f>_xlfn.IFERROR(VLOOKUP('Prices Calculation'!$B314,'Listing Prices'!B:H,5,)*'Prices Calculation'!$B$3,"")</f>
        <v>26.66</v>
      </c>
      <c r="G314" s="23">
        <f>_xlfn.IFERROR(VLOOKUP('Prices Calculation'!$B314,'Listing Prices'!B:H,6,)*'Prices Calculation'!$B$3,"")</f>
        <v>28</v>
      </c>
      <c r="H314" s="23">
        <f>_xlfn.IFERROR(VLOOKUP('Prices Calculation'!$B314,'Listing Prices'!B:H,7,)*'Prices Calculation'!$B$3,"")</f>
        <v>22.05</v>
      </c>
    </row>
    <row r="315" spans="1:8" ht="14.25">
      <c r="A315" s="38"/>
      <c r="B315" t="s">
        <v>263</v>
      </c>
      <c r="C315" s="22" t="s">
        <v>508</v>
      </c>
      <c r="D315" s="23">
        <f>_xlfn.IFERROR(VLOOKUP('Prices Calculation'!$B315,'Listing Prices'!B:G,3,)*'Prices Calculation'!$B$3,"")</f>
        <v>0</v>
      </c>
      <c r="E315" s="23">
        <f>_xlfn.IFERROR(VLOOKUP('Prices Calculation'!$B315,'Listing Prices'!B:H,4,)*'Prices Calculation'!$B$3,"")</f>
        <v>0</v>
      </c>
      <c r="F315" s="23">
        <f>_xlfn.IFERROR(VLOOKUP('Prices Calculation'!$B315,'Listing Prices'!B:H,5,)*'Prices Calculation'!$B$3,"")</f>
        <v>79.02</v>
      </c>
      <c r="G315" s="23">
        <f>_xlfn.IFERROR(VLOOKUP('Prices Calculation'!$B315,'Listing Prices'!B:H,6,)*'Prices Calculation'!$B$3,"")</f>
        <v>0</v>
      </c>
      <c r="H315" s="23">
        <f>_xlfn.IFERROR(VLOOKUP('Prices Calculation'!$B315,'Listing Prices'!B:H,7,)*'Prices Calculation'!$B$3,"")</f>
        <v>0</v>
      </c>
    </row>
    <row r="316" spans="1:8" ht="14.25">
      <c r="A316" s="38"/>
      <c r="B316" t="s">
        <v>124</v>
      </c>
      <c r="C316" s="22" t="s">
        <v>520</v>
      </c>
      <c r="D316" s="23">
        <f>_xlfn.IFERROR(VLOOKUP('Prices Calculation'!$B316,'Listing Prices'!B:G,3,)*'Prices Calculation'!$B$3,"")</f>
        <v>75.06</v>
      </c>
      <c r="E316" s="23">
        <f>_xlfn.IFERROR(VLOOKUP('Prices Calculation'!$B316,'Listing Prices'!B:H,4,)*'Prices Calculation'!$B$3,"")</f>
        <v>77.31</v>
      </c>
      <c r="F316" s="23">
        <f>_xlfn.IFERROR(VLOOKUP('Prices Calculation'!$B316,'Listing Prices'!B:H,5,)*'Prices Calculation'!$B$3,"")</f>
        <v>0</v>
      </c>
      <c r="G316" s="23">
        <f>_xlfn.IFERROR(VLOOKUP('Prices Calculation'!$B316,'Listing Prices'!B:H,6,)*'Prices Calculation'!$B$3,"")</f>
        <v>82.8</v>
      </c>
      <c r="H316" s="23">
        <f>_xlfn.IFERROR(VLOOKUP('Prices Calculation'!$B316,'Listing Prices'!B:H,7,)*'Prices Calculation'!$B$3,"")</f>
        <v>65.26</v>
      </c>
    </row>
    <row r="317" spans="1:8" ht="14.25">
      <c r="A317" s="38"/>
      <c r="B317" t="s">
        <v>125</v>
      </c>
      <c r="C317" s="22" t="s">
        <v>342</v>
      </c>
      <c r="D317" s="23">
        <f>_xlfn.IFERROR(VLOOKUP('Prices Calculation'!$B317,'Listing Prices'!B:G,3,)*'Prices Calculation'!$B$3,"")</f>
        <v>44.56</v>
      </c>
      <c r="E317" s="23">
        <f>_xlfn.IFERROR(VLOOKUP('Prices Calculation'!$B317,'Listing Prices'!B:H,4,)*'Prices Calculation'!$B$3,"")</f>
        <v>45.9</v>
      </c>
      <c r="F317" s="23">
        <f>_xlfn.IFERROR(VLOOKUP('Prices Calculation'!$B317,'Listing Prices'!B:H,5,)*'Prices Calculation'!$B$3,"")</f>
        <v>44.56</v>
      </c>
      <c r="G317" s="23">
        <f>_xlfn.IFERROR(VLOOKUP('Prices Calculation'!$B317,'Listing Prices'!B:H,6,)*'Prices Calculation'!$B$3,"")</f>
        <v>44.56</v>
      </c>
      <c r="H317" s="23">
        <f>_xlfn.IFERROR(VLOOKUP('Prices Calculation'!$B317,'Listing Prices'!B:H,7,)*'Prices Calculation'!$B$3,"")</f>
        <v>36.83</v>
      </c>
    </row>
    <row r="318" spans="1:8" ht="14.25">
      <c r="A318" s="38"/>
      <c r="B318" t="s">
        <v>257</v>
      </c>
      <c r="C318" s="22" t="s">
        <v>469</v>
      </c>
      <c r="D318" s="23">
        <f>_xlfn.IFERROR(VLOOKUP('Prices Calculation'!$B318,'Listing Prices'!B:G,3,)*'Prices Calculation'!$B$3,"")</f>
        <v>0</v>
      </c>
      <c r="E318" s="23">
        <f>_xlfn.IFERROR(VLOOKUP('Prices Calculation'!$B318,'Listing Prices'!B:H,4,)*'Prices Calculation'!$B$3,"")</f>
        <v>0</v>
      </c>
      <c r="F318" s="23">
        <f>_xlfn.IFERROR(VLOOKUP('Prices Calculation'!$B318,'Listing Prices'!B:H,5,)*'Prices Calculation'!$B$3,"")</f>
        <v>9.34</v>
      </c>
      <c r="G318" s="23">
        <f>_xlfn.IFERROR(VLOOKUP('Prices Calculation'!$B318,'Listing Prices'!B:H,6,)*'Prices Calculation'!$B$3,"")</f>
        <v>0</v>
      </c>
      <c r="H318" s="23">
        <f>_xlfn.IFERROR(VLOOKUP('Prices Calculation'!$B318,'Listing Prices'!B:H,7,)*'Prices Calculation'!$B$3,"")</f>
        <v>0</v>
      </c>
    </row>
    <row r="319" spans="1:8" ht="14.25">
      <c r="A319" s="38"/>
      <c r="B319" t="s">
        <v>107</v>
      </c>
      <c r="C319" s="22" t="s">
        <v>328</v>
      </c>
      <c r="D319" s="23">
        <f>_xlfn.IFERROR(VLOOKUP('Prices Calculation'!$B319,'Listing Prices'!B:G,3,)*'Prices Calculation'!$B$3,"")</f>
        <v>28.23</v>
      </c>
      <c r="E319" s="23">
        <f>_xlfn.IFERROR(VLOOKUP('Prices Calculation'!$B319,'Listing Prices'!B:H,4,)*'Prices Calculation'!$B$3,"")</f>
        <v>29.08</v>
      </c>
      <c r="F319" s="23">
        <f>_xlfn.IFERROR(VLOOKUP('Prices Calculation'!$B319,'Listing Prices'!B:H,5,)*'Prices Calculation'!$B$3,"")</f>
        <v>28.23</v>
      </c>
      <c r="G319" s="23">
        <f>_xlfn.IFERROR(VLOOKUP('Prices Calculation'!$B319,'Listing Prices'!B:H,6,)*'Prices Calculation'!$B$3,"")</f>
        <v>28.23</v>
      </c>
      <c r="H319" s="23">
        <f>_xlfn.IFERROR(VLOOKUP('Prices Calculation'!$B319,'Listing Prices'!B:H,7,)*'Prices Calculation'!$B$3,"")</f>
        <v>28.23</v>
      </c>
    </row>
    <row r="320" spans="1:8" ht="14.25">
      <c r="A320" s="38"/>
      <c r="B320" s="13" t="s">
        <v>534</v>
      </c>
      <c r="C320" s="32"/>
      <c r="D320" s="23">
        <f>_xlfn.IFERROR(VLOOKUP('Prices Calculation'!$B320,'Listing Prices'!B:G,3,)*'Prices Calculation'!$B$3,"")</f>
      </c>
      <c r="E320" s="23">
        <f>_xlfn.IFERROR(VLOOKUP('Prices Calculation'!$B320,'Listing Prices'!B:H,4,)*'Prices Calculation'!$B$3,"")</f>
      </c>
      <c r="F320" s="23">
        <f>_xlfn.IFERROR(VLOOKUP('Prices Calculation'!$B320,'Listing Prices'!B:H,5,)*'Prices Calculation'!$B$3,"")</f>
      </c>
      <c r="G320" s="23">
        <f>_xlfn.IFERROR(VLOOKUP('Prices Calculation'!$B320,'Listing Prices'!B:H,6,)*'Prices Calculation'!$B$3,"")</f>
      </c>
      <c r="H320" s="23">
        <f>_xlfn.IFERROR(VLOOKUP('Prices Calculation'!$B320,'Listing Prices'!B:H,7,)*'Prices Calculation'!$B$3,"")</f>
      </c>
    </row>
    <row r="321" spans="1:8" ht="14.25">
      <c r="A321" s="38"/>
      <c r="B321" t="s">
        <v>25</v>
      </c>
      <c r="C321" s="22" t="s">
        <v>28</v>
      </c>
      <c r="D321" s="23">
        <f>_xlfn.IFERROR(VLOOKUP('Prices Calculation'!$B321,'Listing Prices'!B:G,3,)*'Prices Calculation'!$B$3,"")</f>
        <v>50</v>
      </c>
      <c r="E321" s="23">
        <f>_xlfn.IFERROR(VLOOKUP('Prices Calculation'!$B321,'Listing Prices'!B:H,4,)*'Prices Calculation'!$B$3,"")</f>
        <v>51.5</v>
      </c>
      <c r="F321" s="23">
        <f>_xlfn.IFERROR(VLOOKUP('Prices Calculation'!$B321,'Listing Prices'!B:H,5,)*'Prices Calculation'!$B$3,"")</f>
        <v>48.16</v>
      </c>
      <c r="G321" s="23">
        <f>_xlfn.IFERROR(VLOOKUP('Prices Calculation'!$B321,'Listing Prices'!B:H,6,)*'Prices Calculation'!$B$3,"")</f>
        <v>50.46</v>
      </c>
      <c r="H321" s="23">
        <f>_xlfn.IFERROR(VLOOKUP('Prices Calculation'!$B321,'Listing Prices'!B:H,7,)*'Prices Calculation'!$B$3,"")</f>
        <v>0</v>
      </c>
    </row>
    <row r="322" spans="1:8" ht="14.25">
      <c r="A322" s="38"/>
      <c r="B322" t="s">
        <v>26</v>
      </c>
      <c r="C322" s="22" t="s">
        <v>29</v>
      </c>
      <c r="D322" s="23">
        <f>_xlfn.IFERROR(VLOOKUP('Prices Calculation'!$B322,'Listing Prices'!B:G,3,)*'Prices Calculation'!$B$3,"")</f>
        <v>126.76</v>
      </c>
      <c r="E322" s="23">
        <f>_xlfn.IFERROR(VLOOKUP('Prices Calculation'!$B322,'Listing Prices'!B:H,4,)*'Prices Calculation'!$B$3,"")</f>
        <v>126.76</v>
      </c>
      <c r="F322" s="23">
        <f>_xlfn.IFERROR(VLOOKUP('Prices Calculation'!$B322,'Listing Prices'!B:H,5,)*'Prices Calculation'!$B$3,"")</f>
        <v>126.76</v>
      </c>
      <c r="G322" s="23">
        <f>_xlfn.IFERROR(VLOOKUP('Prices Calculation'!$B322,'Listing Prices'!B:H,6,)*'Prices Calculation'!$B$3,"")</f>
        <v>126.76</v>
      </c>
      <c r="H322" s="23">
        <f>_xlfn.IFERROR(VLOOKUP('Prices Calculation'!$B322,'Listing Prices'!B:H,7,)*'Prices Calculation'!$B$3,"")</f>
        <v>126.76</v>
      </c>
    </row>
    <row r="323" spans="1:8" ht="14.25">
      <c r="A323" s="38"/>
      <c r="B323" t="s">
        <v>27</v>
      </c>
      <c r="C323" s="22" t="s">
        <v>30</v>
      </c>
      <c r="D323" s="23">
        <f>_xlfn.IFERROR(VLOOKUP('Prices Calculation'!$B323,'Listing Prices'!B:G,3,)*'Prices Calculation'!$B$3,"")</f>
        <v>135.98</v>
      </c>
      <c r="E323" s="23">
        <f>_xlfn.IFERROR(VLOOKUP('Prices Calculation'!$B323,'Listing Prices'!B:H,4,)*'Prices Calculation'!$B$3,"")</f>
        <v>135.98</v>
      </c>
      <c r="F323" s="23">
        <f>_xlfn.IFERROR(VLOOKUP('Prices Calculation'!$B323,'Listing Prices'!B:H,5,)*'Prices Calculation'!$B$3,"")</f>
        <v>135.98</v>
      </c>
      <c r="G323" s="23">
        <f>_xlfn.IFERROR(VLOOKUP('Prices Calculation'!$B323,'Listing Prices'!B:H,6,)*'Prices Calculation'!$B$3,"")</f>
        <v>135.98</v>
      </c>
      <c r="H323" s="23">
        <f>_xlfn.IFERROR(VLOOKUP('Prices Calculation'!$B323,'Listing Prices'!B:H,7,)*'Prices Calculation'!$B$3,"")</f>
        <v>135.98</v>
      </c>
    </row>
    <row r="324" spans="1:8" ht="15" customHeight="1">
      <c r="A324" s="52" t="s">
        <v>629</v>
      </c>
      <c r="B324" s="52"/>
      <c r="C324" s="52"/>
      <c r="D324" s="52"/>
      <c r="E324" s="52"/>
      <c r="F324" s="52"/>
      <c r="G324" s="52"/>
      <c r="H324" s="52"/>
    </row>
    <row r="325" spans="1:8" ht="14.25">
      <c r="A325" s="52"/>
      <c r="B325" s="52"/>
      <c r="C325" s="52"/>
      <c r="D325" s="52"/>
      <c r="E325" s="52"/>
      <c r="F325" s="52"/>
      <c r="G325" s="52"/>
      <c r="H325" s="52"/>
    </row>
  </sheetData>
  <sheetProtection sheet="1" selectLockedCells="1"/>
  <protectedRanges>
    <protectedRange sqref="B2" name="Tax"/>
    <protectedRange sqref="B1" name="Discount"/>
    <protectedRange sqref="A6:A323" name="Quantity"/>
  </protectedRanges>
  <mergeCells count="1">
    <mergeCell ref="A324:H325"/>
  </mergeCells>
  <printOptions/>
  <pageMargins left="0.7" right="0.7" top="0.75" bottom="0.75" header="0.1" footer="0.3"/>
  <pageSetup horizontalDpi="600" verticalDpi="600" orientation="portrait" r:id="rId1"/>
  <headerFooter>
    <oddHeader>&amp;L&amp;"Arial,Bold"&amp;8 6:18 PM
&amp;"Arial,Bold"&amp;8 03/24/17
&amp;"Arial,Bold"&amp;8 &amp;C&amp;"Arial,Bold"&amp;12 JARLIN CABINETRY LLC
&amp;"Arial,Bold"&amp;14 
&amp;"Arial,Bold"&amp;10 March 24, 2017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0"/>
  <sheetViews>
    <sheetView zoomScalePageLayoutView="0" workbookViewId="0" topLeftCell="A1">
      <pane ySplit="2" topLeftCell="A256" activePane="bottomLeft" state="frozen"/>
      <selection pane="topLeft" activeCell="B1" sqref="B1"/>
      <selection pane="bottomLeft" activeCell="K295" sqref="K295"/>
    </sheetView>
  </sheetViews>
  <sheetFormatPr defaultColWidth="9.140625" defaultRowHeight="15"/>
  <cols>
    <col min="2" max="2" width="22.28125" style="2" customWidth="1"/>
    <col min="3" max="3" width="44.8515625" style="2" customWidth="1"/>
    <col min="4" max="4" width="13.7109375" style="0" customWidth="1"/>
    <col min="5" max="5" width="13.7109375" style="2" customWidth="1"/>
    <col min="6" max="6" width="12.7109375" style="0" customWidth="1"/>
    <col min="7" max="7" width="10.28125" style="0" customWidth="1"/>
  </cols>
  <sheetData>
    <row r="1" spans="1:8" ht="14.25">
      <c r="A1" s="44" t="s">
        <v>546</v>
      </c>
      <c r="B1" s="3" t="s">
        <v>0</v>
      </c>
      <c r="C1" s="3" t="s">
        <v>1</v>
      </c>
      <c r="D1" s="46" t="s">
        <v>7</v>
      </c>
      <c r="E1" s="50" t="s">
        <v>623</v>
      </c>
      <c r="F1" s="46" t="s">
        <v>604</v>
      </c>
      <c r="G1" s="46" t="s">
        <v>605</v>
      </c>
      <c r="H1" s="40" t="s">
        <v>607</v>
      </c>
    </row>
    <row r="2" spans="1:8" ht="14.25" thickBot="1">
      <c r="A2" s="43"/>
      <c r="B2" s="1" t="s">
        <v>31</v>
      </c>
      <c r="C2" s="1" t="s">
        <v>518</v>
      </c>
      <c r="D2">
        <v>141.11</v>
      </c>
      <c r="E2">
        <f aca="true" t="shared" si="0" ref="E2:E20">ROUND((D2*1.03),2)</f>
        <v>145.34</v>
      </c>
      <c r="F2">
        <v>0</v>
      </c>
      <c r="G2" s="21">
        <v>155.67</v>
      </c>
      <c r="H2">
        <v>0</v>
      </c>
    </row>
    <row r="3" spans="2:8" ht="14.25" thickBot="1">
      <c r="B3" s="45" t="s">
        <v>32</v>
      </c>
      <c r="C3" s="45" t="s">
        <v>519</v>
      </c>
      <c r="D3" s="43">
        <v>141.11</v>
      </c>
      <c r="E3">
        <f t="shared" si="0"/>
        <v>145.34</v>
      </c>
      <c r="F3" s="43">
        <v>0</v>
      </c>
      <c r="G3" s="47">
        <v>155.67</v>
      </c>
      <c r="H3">
        <v>0</v>
      </c>
    </row>
    <row r="4" spans="2:8" ht="14.25">
      <c r="B4" s="1" t="s">
        <v>33</v>
      </c>
      <c r="C4" s="1" t="s">
        <v>265</v>
      </c>
      <c r="D4">
        <v>183.34</v>
      </c>
      <c r="E4">
        <f t="shared" si="0"/>
        <v>188.84</v>
      </c>
      <c r="F4">
        <v>192.63</v>
      </c>
      <c r="G4" s="21">
        <v>202.26</v>
      </c>
      <c r="H4">
        <v>0</v>
      </c>
    </row>
    <row r="5" spans="2:8" ht="14.25">
      <c r="B5" s="1" t="s">
        <v>34</v>
      </c>
      <c r="C5" s="1" t="s">
        <v>266</v>
      </c>
      <c r="D5">
        <v>231.44</v>
      </c>
      <c r="E5">
        <f t="shared" si="0"/>
        <v>238.38</v>
      </c>
      <c r="F5">
        <v>243.13</v>
      </c>
      <c r="G5" s="21">
        <v>255.29</v>
      </c>
      <c r="H5">
        <v>201.26</v>
      </c>
    </row>
    <row r="6" spans="2:8" ht="14.25">
      <c r="B6" s="1" t="s">
        <v>35</v>
      </c>
      <c r="C6" s="1" t="s">
        <v>267</v>
      </c>
      <c r="D6">
        <v>268.51</v>
      </c>
      <c r="E6">
        <f t="shared" si="0"/>
        <v>276.57</v>
      </c>
      <c r="F6">
        <v>282.1</v>
      </c>
      <c r="G6" s="21">
        <v>296.2</v>
      </c>
      <c r="H6">
        <v>233.49</v>
      </c>
    </row>
    <row r="7" spans="2:8" ht="14.25">
      <c r="B7" s="1" t="s">
        <v>36</v>
      </c>
      <c r="C7" s="1" t="s">
        <v>268</v>
      </c>
      <c r="D7">
        <v>293.01</v>
      </c>
      <c r="E7">
        <f t="shared" si="0"/>
        <v>301.8</v>
      </c>
      <c r="F7">
        <v>307.82</v>
      </c>
      <c r="G7" s="21">
        <v>323.22</v>
      </c>
      <c r="H7">
        <v>254.8</v>
      </c>
    </row>
    <row r="8" spans="2:8" ht="14.25">
      <c r="B8" s="1" t="s">
        <v>37</v>
      </c>
      <c r="C8" s="1" t="s">
        <v>269</v>
      </c>
      <c r="D8">
        <v>329.32</v>
      </c>
      <c r="E8">
        <f t="shared" si="0"/>
        <v>339.2</v>
      </c>
      <c r="F8">
        <v>345.97</v>
      </c>
      <c r="G8" s="21">
        <v>363.27</v>
      </c>
      <c r="H8">
        <v>286.4</v>
      </c>
    </row>
    <row r="9" spans="2:8" ht="14.25">
      <c r="B9" s="1" t="s">
        <v>38</v>
      </c>
      <c r="C9" s="1" t="s">
        <v>270</v>
      </c>
      <c r="D9">
        <v>365.95</v>
      </c>
      <c r="E9">
        <f t="shared" si="0"/>
        <v>376.93</v>
      </c>
      <c r="F9">
        <v>384.48</v>
      </c>
      <c r="G9" s="21">
        <v>403.71</v>
      </c>
      <c r="H9">
        <v>318.26</v>
      </c>
    </row>
    <row r="10" spans="2:8" ht="14.25">
      <c r="B10" s="1" t="s">
        <v>39</v>
      </c>
      <c r="C10" s="1" t="s">
        <v>271</v>
      </c>
      <c r="D10">
        <v>427.13</v>
      </c>
      <c r="E10">
        <f t="shared" si="0"/>
        <v>439.94</v>
      </c>
      <c r="F10">
        <v>448.75</v>
      </c>
      <c r="G10" s="21">
        <v>471.18</v>
      </c>
      <c r="H10">
        <v>371.45</v>
      </c>
    </row>
    <row r="11" spans="2:8" ht="14.25">
      <c r="B11" s="1" t="s">
        <v>40</v>
      </c>
      <c r="C11" s="1" t="s">
        <v>272</v>
      </c>
      <c r="D11">
        <v>488.1</v>
      </c>
      <c r="E11">
        <f t="shared" si="0"/>
        <v>502.74</v>
      </c>
      <c r="F11">
        <v>512.8</v>
      </c>
      <c r="G11" s="21">
        <v>538.44</v>
      </c>
      <c r="H11">
        <v>424.5</v>
      </c>
    </row>
    <row r="12" spans="2:8" ht="14.25">
      <c r="B12" s="1" t="s">
        <v>41</v>
      </c>
      <c r="C12" s="1" t="s">
        <v>273</v>
      </c>
      <c r="D12">
        <v>513.41</v>
      </c>
      <c r="E12">
        <f t="shared" si="0"/>
        <v>528.81</v>
      </c>
      <c r="F12">
        <v>539.39</v>
      </c>
      <c r="G12" s="21">
        <v>566.35</v>
      </c>
      <c r="H12">
        <v>446.52</v>
      </c>
    </row>
    <row r="13" spans="2:8" ht="14.25">
      <c r="B13" s="1" t="s">
        <v>42</v>
      </c>
      <c r="C13" s="1" t="s">
        <v>274</v>
      </c>
      <c r="D13">
        <v>537.16</v>
      </c>
      <c r="E13">
        <f t="shared" si="0"/>
        <v>553.27</v>
      </c>
      <c r="F13">
        <v>564.36</v>
      </c>
      <c r="G13" s="21">
        <v>592.57</v>
      </c>
      <c r="H13">
        <v>467.15</v>
      </c>
    </row>
    <row r="14" spans="2:8" ht="14.25">
      <c r="B14" s="1" t="s">
        <v>43</v>
      </c>
      <c r="C14" s="1" t="s">
        <v>275</v>
      </c>
      <c r="D14">
        <v>585.72</v>
      </c>
      <c r="E14">
        <f t="shared" si="0"/>
        <v>603.29</v>
      </c>
      <c r="F14">
        <v>615.35</v>
      </c>
      <c r="G14" s="21">
        <v>646.12</v>
      </c>
      <c r="H14">
        <v>509.37</v>
      </c>
    </row>
    <row r="15" spans="2:8" ht="14.25">
      <c r="B15" s="1" t="s">
        <v>44</v>
      </c>
      <c r="C15" s="1" t="s">
        <v>276</v>
      </c>
      <c r="D15">
        <v>506.66</v>
      </c>
      <c r="E15">
        <f t="shared" si="0"/>
        <v>521.86</v>
      </c>
      <c r="F15">
        <v>532.3</v>
      </c>
      <c r="G15" s="21">
        <v>558.92</v>
      </c>
      <c r="H15">
        <v>440.61</v>
      </c>
    </row>
    <row r="16" spans="2:8" ht="14.25">
      <c r="B16" s="1" t="s">
        <v>45</v>
      </c>
      <c r="C16" s="1" t="s">
        <v>277</v>
      </c>
      <c r="D16">
        <v>574.33</v>
      </c>
      <c r="E16">
        <f t="shared" si="0"/>
        <v>591.56</v>
      </c>
      <c r="F16">
        <v>603.39</v>
      </c>
      <c r="G16" s="21">
        <v>633.56</v>
      </c>
      <c r="H16">
        <v>499.49</v>
      </c>
    </row>
    <row r="17" spans="2:8" ht="14.25">
      <c r="B17" s="1" t="s">
        <v>46</v>
      </c>
      <c r="C17" s="1" t="s">
        <v>278</v>
      </c>
      <c r="D17">
        <v>149.59</v>
      </c>
      <c r="E17">
        <f t="shared" si="0"/>
        <v>154.08</v>
      </c>
      <c r="F17">
        <v>157.16</v>
      </c>
      <c r="G17" s="21">
        <v>165.01</v>
      </c>
      <c r="H17">
        <v>130.1</v>
      </c>
    </row>
    <row r="18" spans="2:8" ht="14.25">
      <c r="B18" s="1" t="s">
        <v>47</v>
      </c>
      <c r="C18" s="1" t="s">
        <v>279</v>
      </c>
      <c r="D18">
        <v>471.8</v>
      </c>
      <c r="E18">
        <f t="shared" si="0"/>
        <v>485.95</v>
      </c>
      <c r="F18">
        <v>495.68</v>
      </c>
      <c r="G18" s="21">
        <v>520.47</v>
      </c>
      <c r="H18">
        <v>0</v>
      </c>
    </row>
    <row r="19" spans="2:8" ht="14.25">
      <c r="B19" s="1" t="s">
        <v>48</v>
      </c>
      <c r="C19" s="1" t="s">
        <v>491</v>
      </c>
      <c r="D19">
        <v>79.02</v>
      </c>
      <c r="E19">
        <f t="shared" si="0"/>
        <v>81.39</v>
      </c>
      <c r="F19">
        <v>0</v>
      </c>
      <c r="G19" s="21">
        <v>84.62</v>
      </c>
      <c r="H19">
        <v>68.7</v>
      </c>
    </row>
    <row r="20" spans="2:8" ht="14.25">
      <c r="B20" s="1" t="s">
        <v>49</v>
      </c>
      <c r="C20" s="1" t="s">
        <v>280</v>
      </c>
      <c r="D20">
        <v>300.75</v>
      </c>
      <c r="E20">
        <f t="shared" si="0"/>
        <v>309.77</v>
      </c>
      <c r="F20">
        <v>315.95</v>
      </c>
      <c r="G20" s="21">
        <v>331.75</v>
      </c>
      <c r="H20">
        <v>0</v>
      </c>
    </row>
    <row r="21" spans="2:8" ht="14.25">
      <c r="B21" s="1" t="s">
        <v>50</v>
      </c>
      <c r="C21" s="1" t="s">
        <v>281</v>
      </c>
      <c r="D21">
        <v>32.45</v>
      </c>
      <c r="E21">
        <v>33.42</v>
      </c>
      <c r="F21">
        <v>34.09</v>
      </c>
      <c r="G21" s="21">
        <v>39.37</v>
      </c>
      <c r="H21">
        <v>28.23</v>
      </c>
    </row>
    <row r="22" spans="1:8" ht="14.25">
      <c r="A22" s="48"/>
      <c r="B22" s="1" t="s">
        <v>51</v>
      </c>
      <c r="C22" s="1" t="s">
        <v>282</v>
      </c>
      <c r="D22">
        <v>8.9</v>
      </c>
      <c r="E22">
        <f aca="true" t="shared" si="1" ref="E22:E85">ROUND((D22*1.03),2)</f>
        <v>9.17</v>
      </c>
      <c r="F22">
        <v>9.34</v>
      </c>
      <c r="G22" s="21">
        <v>9.81</v>
      </c>
      <c r="H22">
        <v>0</v>
      </c>
    </row>
    <row r="23" spans="2:8" ht="14.25">
      <c r="B23" s="1" t="s">
        <v>52</v>
      </c>
      <c r="C23" s="1" t="s">
        <v>510</v>
      </c>
      <c r="D23">
        <v>625.91</v>
      </c>
      <c r="E23">
        <f t="shared" si="1"/>
        <v>644.69</v>
      </c>
      <c r="F23">
        <v>664.72</v>
      </c>
      <c r="G23" s="21">
        <v>697.95</v>
      </c>
      <c r="H23">
        <v>534.38</v>
      </c>
    </row>
    <row r="24" spans="2:8" ht="14.25">
      <c r="B24" s="1" t="s">
        <v>53</v>
      </c>
      <c r="C24" s="1" t="s">
        <v>283</v>
      </c>
      <c r="D24">
        <v>677.2</v>
      </c>
      <c r="E24">
        <f t="shared" si="1"/>
        <v>697.52</v>
      </c>
      <c r="F24">
        <v>718.6</v>
      </c>
      <c r="G24" s="21">
        <v>754.53</v>
      </c>
      <c r="H24">
        <v>588.98</v>
      </c>
    </row>
    <row r="25" spans="2:8" ht="14.25">
      <c r="B25" s="1" t="s">
        <v>2</v>
      </c>
      <c r="C25" s="1" t="s">
        <v>6</v>
      </c>
      <c r="D25">
        <v>169.37</v>
      </c>
      <c r="E25">
        <v>169.37</v>
      </c>
      <c r="F25">
        <v>169.37</v>
      </c>
      <c r="G25">
        <v>169.37</v>
      </c>
      <c r="H25">
        <v>169.37</v>
      </c>
    </row>
    <row r="26" spans="2:8" ht="14.25">
      <c r="B26" s="1" t="s">
        <v>54</v>
      </c>
      <c r="C26" s="1" t="s">
        <v>492</v>
      </c>
      <c r="D26">
        <v>112.89</v>
      </c>
      <c r="E26">
        <f t="shared" si="1"/>
        <v>116.28</v>
      </c>
      <c r="F26">
        <v>118.6</v>
      </c>
      <c r="G26" s="21">
        <v>124.53</v>
      </c>
      <c r="H26">
        <v>98.16</v>
      </c>
    </row>
    <row r="27" spans="2:8" ht="14.25">
      <c r="B27" s="1" t="s">
        <v>55</v>
      </c>
      <c r="C27" s="1" t="s">
        <v>284</v>
      </c>
      <c r="D27">
        <v>479.84</v>
      </c>
      <c r="E27">
        <f t="shared" si="1"/>
        <v>494.24</v>
      </c>
      <c r="F27">
        <v>479.84</v>
      </c>
      <c r="G27" s="21">
        <v>503.83</v>
      </c>
      <c r="H27">
        <v>469.49</v>
      </c>
    </row>
    <row r="28" spans="2:8" ht="14.25">
      <c r="B28" s="1" t="s">
        <v>56</v>
      </c>
      <c r="C28" s="1" t="s">
        <v>285</v>
      </c>
      <c r="D28">
        <v>116.96</v>
      </c>
      <c r="E28">
        <f t="shared" si="1"/>
        <v>120.47</v>
      </c>
      <c r="F28">
        <v>122.89</v>
      </c>
      <c r="G28" s="21">
        <v>129.04</v>
      </c>
      <c r="H28">
        <v>101.72</v>
      </c>
    </row>
    <row r="29" spans="2:8" ht="14.25">
      <c r="B29" s="1" t="s">
        <v>57</v>
      </c>
      <c r="C29" s="1" t="s">
        <v>286</v>
      </c>
      <c r="D29">
        <v>155.2</v>
      </c>
      <c r="E29">
        <f t="shared" si="1"/>
        <v>159.86</v>
      </c>
      <c r="F29">
        <v>163.05</v>
      </c>
      <c r="G29" s="21">
        <v>171.21</v>
      </c>
      <c r="H29">
        <v>134.97</v>
      </c>
    </row>
    <row r="30" spans="2:8" ht="14.25">
      <c r="B30" s="1" t="s">
        <v>58</v>
      </c>
      <c r="C30" s="1" t="s">
        <v>287</v>
      </c>
      <c r="D30">
        <v>236.52</v>
      </c>
      <c r="E30">
        <f t="shared" si="1"/>
        <v>243.62</v>
      </c>
      <c r="F30">
        <v>248.49</v>
      </c>
      <c r="G30" s="21">
        <v>260.91</v>
      </c>
      <c r="H30">
        <v>205.69</v>
      </c>
    </row>
    <row r="31" spans="2:8" ht="14.25">
      <c r="B31" s="1" t="s">
        <v>59</v>
      </c>
      <c r="C31" s="1" t="s">
        <v>288</v>
      </c>
      <c r="D31">
        <v>256.85</v>
      </c>
      <c r="E31">
        <f t="shared" si="1"/>
        <v>264.56</v>
      </c>
      <c r="F31">
        <v>269.85</v>
      </c>
      <c r="G31" s="21">
        <v>283.34</v>
      </c>
      <c r="H31">
        <v>223.38</v>
      </c>
    </row>
    <row r="32" spans="2:8" ht="14.25">
      <c r="B32" s="1" t="s">
        <v>589</v>
      </c>
      <c r="C32" s="1" t="s">
        <v>590</v>
      </c>
      <c r="D32">
        <v>350.2</v>
      </c>
      <c r="E32">
        <f t="shared" si="1"/>
        <v>360.71</v>
      </c>
      <c r="F32">
        <v>365.07</v>
      </c>
      <c r="G32" s="21">
        <v>383.32</v>
      </c>
      <c r="H32">
        <v>371.42</v>
      </c>
    </row>
    <row r="33" spans="2:8" ht="14.25">
      <c r="B33" s="1" t="s">
        <v>251</v>
      </c>
      <c r="C33" s="1" t="s">
        <v>289</v>
      </c>
      <c r="D33">
        <v>0</v>
      </c>
      <c r="E33">
        <f t="shared" si="1"/>
        <v>0</v>
      </c>
      <c r="F33">
        <v>148.17</v>
      </c>
      <c r="G33" s="21">
        <v>0</v>
      </c>
      <c r="H33">
        <v>0</v>
      </c>
    </row>
    <row r="34" spans="2:8" ht="14.25">
      <c r="B34" s="1" t="s">
        <v>252</v>
      </c>
      <c r="C34" s="1" t="s">
        <v>289</v>
      </c>
      <c r="D34">
        <v>0</v>
      </c>
      <c r="E34">
        <f t="shared" si="1"/>
        <v>0</v>
      </c>
      <c r="F34">
        <v>103.79</v>
      </c>
      <c r="G34" s="21">
        <v>0</v>
      </c>
      <c r="H34">
        <v>0</v>
      </c>
    </row>
    <row r="35" spans="2:8" ht="14.25">
      <c r="B35" s="1" t="s">
        <v>62</v>
      </c>
      <c r="C35" s="1" t="s">
        <v>290</v>
      </c>
      <c r="D35">
        <v>74.64</v>
      </c>
      <c r="E35">
        <f t="shared" si="1"/>
        <v>76.88</v>
      </c>
      <c r="F35">
        <v>71.9</v>
      </c>
      <c r="G35" s="21">
        <v>82.86</v>
      </c>
      <c r="H35">
        <v>65.06</v>
      </c>
    </row>
    <row r="36" spans="2:8" ht="14.25">
      <c r="B36" s="1" t="s">
        <v>63</v>
      </c>
      <c r="C36" s="1" t="s">
        <v>291</v>
      </c>
      <c r="D36">
        <v>104.43</v>
      </c>
      <c r="E36">
        <f t="shared" si="1"/>
        <v>107.56</v>
      </c>
      <c r="F36">
        <v>100.6</v>
      </c>
      <c r="G36" s="21">
        <v>115.93</v>
      </c>
      <c r="H36">
        <v>91.02</v>
      </c>
    </row>
    <row r="37" spans="2:8" ht="14.25">
      <c r="B37" s="1" t="s">
        <v>64</v>
      </c>
      <c r="C37" s="1" t="s">
        <v>292</v>
      </c>
      <c r="D37">
        <v>156.8</v>
      </c>
      <c r="E37">
        <f t="shared" si="1"/>
        <v>161.5</v>
      </c>
      <c r="F37">
        <v>151.04</v>
      </c>
      <c r="G37" s="21">
        <v>174.06</v>
      </c>
      <c r="H37">
        <v>136.66</v>
      </c>
    </row>
    <row r="38" spans="2:8" ht="14.25">
      <c r="B38" s="1" t="s">
        <v>60</v>
      </c>
      <c r="C38" s="1" t="s">
        <v>518</v>
      </c>
      <c r="D38">
        <v>98.78</v>
      </c>
      <c r="E38">
        <f t="shared" si="1"/>
        <v>101.74</v>
      </c>
      <c r="F38">
        <v>0</v>
      </c>
      <c r="G38" s="21">
        <v>108.98</v>
      </c>
      <c r="H38">
        <v>0</v>
      </c>
    </row>
    <row r="39" spans="2:8" ht="14.25">
      <c r="B39" s="1" t="s">
        <v>61</v>
      </c>
      <c r="C39" s="1" t="s">
        <v>519</v>
      </c>
      <c r="D39">
        <v>101.86</v>
      </c>
      <c r="E39">
        <f t="shared" si="1"/>
        <v>104.92</v>
      </c>
      <c r="F39">
        <v>0</v>
      </c>
      <c r="G39" s="21">
        <v>113.26</v>
      </c>
      <c r="H39">
        <v>0</v>
      </c>
    </row>
    <row r="40" spans="2:8" ht="14.25">
      <c r="B40" s="1" t="s">
        <v>65</v>
      </c>
      <c r="C40" s="1" t="s">
        <v>293</v>
      </c>
      <c r="D40">
        <v>151.25</v>
      </c>
      <c r="E40">
        <f t="shared" si="1"/>
        <v>155.79</v>
      </c>
      <c r="F40">
        <v>146.51</v>
      </c>
      <c r="G40" s="21">
        <v>167.9</v>
      </c>
      <c r="H40">
        <v>0</v>
      </c>
    </row>
    <row r="41" spans="2:8" ht="14.25">
      <c r="B41" s="1" t="s">
        <v>66</v>
      </c>
      <c r="C41" s="1" t="s">
        <v>294</v>
      </c>
      <c r="D41">
        <v>190.41</v>
      </c>
      <c r="E41">
        <f t="shared" si="1"/>
        <v>196.12</v>
      </c>
      <c r="F41">
        <v>184.2</v>
      </c>
      <c r="G41" s="21">
        <v>211.38</v>
      </c>
      <c r="H41">
        <v>0</v>
      </c>
    </row>
    <row r="42" spans="2:8" ht="14.25">
      <c r="B42" s="1" t="s">
        <v>253</v>
      </c>
      <c r="C42" s="1" t="s">
        <v>521</v>
      </c>
      <c r="D42">
        <v>0</v>
      </c>
      <c r="E42">
        <f t="shared" si="1"/>
        <v>0</v>
      </c>
      <c r="F42">
        <v>846.79</v>
      </c>
      <c r="G42" s="21">
        <v>0</v>
      </c>
      <c r="H42">
        <v>0</v>
      </c>
    </row>
    <row r="43" spans="2:8" ht="14.25">
      <c r="B43" s="1" t="s">
        <v>254</v>
      </c>
      <c r="C43" s="1" t="s">
        <v>464</v>
      </c>
      <c r="D43">
        <v>0</v>
      </c>
      <c r="E43">
        <f t="shared" si="1"/>
        <v>0</v>
      </c>
      <c r="F43">
        <v>760.02</v>
      </c>
      <c r="G43" s="21">
        <v>0</v>
      </c>
      <c r="H43">
        <v>0</v>
      </c>
    </row>
    <row r="44" spans="2:8" ht="14.25">
      <c r="B44" s="1" t="s">
        <v>255</v>
      </c>
      <c r="C44" s="1" t="s">
        <v>465</v>
      </c>
      <c r="D44">
        <v>0</v>
      </c>
      <c r="E44">
        <f t="shared" si="1"/>
        <v>0</v>
      </c>
      <c r="F44">
        <v>32.33</v>
      </c>
      <c r="G44" s="21">
        <v>0</v>
      </c>
      <c r="H44">
        <v>0</v>
      </c>
    </row>
    <row r="45" spans="2:8" ht="14.25">
      <c r="B45" s="1" t="s">
        <v>67</v>
      </c>
      <c r="C45" s="1" t="s">
        <v>295</v>
      </c>
      <c r="D45">
        <v>804.45</v>
      </c>
      <c r="E45">
        <f t="shared" si="1"/>
        <v>828.58</v>
      </c>
      <c r="F45">
        <v>845.16</v>
      </c>
      <c r="G45" s="21">
        <v>887.42</v>
      </c>
      <c r="H45">
        <v>0</v>
      </c>
    </row>
    <row r="46" spans="2:8" ht="14.25">
      <c r="B46" s="1" t="s">
        <v>68</v>
      </c>
      <c r="C46" s="1" t="s">
        <v>296</v>
      </c>
      <c r="D46">
        <v>74.79</v>
      </c>
      <c r="E46">
        <f t="shared" si="1"/>
        <v>77.03</v>
      </c>
      <c r="F46">
        <v>78.56</v>
      </c>
      <c r="G46" s="21">
        <v>82.49</v>
      </c>
      <c r="H46">
        <v>65.06</v>
      </c>
    </row>
    <row r="47" spans="2:8" ht="14.25">
      <c r="B47" s="1" t="s">
        <v>69</v>
      </c>
      <c r="C47" s="1" t="s">
        <v>297</v>
      </c>
      <c r="D47">
        <v>91.72</v>
      </c>
      <c r="E47">
        <f t="shared" si="1"/>
        <v>94.47</v>
      </c>
      <c r="F47">
        <v>96.36</v>
      </c>
      <c r="G47" s="21">
        <v>101.18</v>
      </c>
      <c r="H47">
        <v>79.78</v>
      </c>
    </row>
    <row r="48" spans="2:8" ht="14.25">
      <c r="B48" s="1" t="s">
        <v>70</v>
      </c>
      <c r="C48" s="1" t="s">
        <v>298</v>
      </c>
      <c r="D48">
        <v>97.88</v>
      </c>
      <c r="E48">
        <f t="shared" si="1"/>
        <v>100.82</v>
      </c>
      <c r="F48">
        <v>99.05</v>
      </c>
      <c r="G48" s="21">
        <v>108.66</v>
      </c>
      <c r="H48">
        <v>0</v>
      </c>
    </row>
    <row r="49" spans="2:8" ht="14.25">
      <c r="B49" s="1" t="s">
        <v>71</v>
      </c>
      <c r="C49" s="1" t="s">
        <v>299</v>
      </c>
      <c r="D49">
        <v>104.42</v>
      </c>
      <c r="E49">
        <f t="shared" si="1"/>
        <v>107.55</v>
      </c>
      <c r="F49">
        <v>109.7</v>
      </c>
      <c r="G49" s="21">
        <v>115.19</v>
      </c>
      <c r="H49">
        <v>90.82</v>
      </c>
    </row>
    <row r="50" spans="2:8" ht="14.25">
      <c r="B50" s="1" t="s">
        <v>72</v>
      </c>
      <c r="C50" s="1" t="s">
        <v>466</v>
      </c>
      <c r="D50">
        <v>130.64</v>
      </c>
      <c r="E50">
        <f t="shared" si="1"/>
        <v>134.56</v>
      </c>
      <c r="F50">
        <v>131.69</v>
      </c>
      <c r="G50" s="21">
        <v>138.28</v>
      </c>
      <c r="H50">
        <v>132.56</v>
      </c>
    </row>
    <row r="51" spans="2:8" ht="14.25">
      <c r="B51" s="1" t="s">
        <v>73</v>
      </c>
      <c r="C51" s="1" t="s">
        <v>3</v>
      </c>
      <c r="D51">
        <v>98.8</v>
      </c>
      <c r="E51">
        <f t="shared" si="1"/>
        <v>101.76</v>
      </c>
      <c r="F51">
        <v>98.8</v>
      </c>
      <c r="G51" s="21">
        <v>103.42</v>
      </c>
      <c r="H51">
        <v>89.32</v>
      </c>
    </row>
    <row r="52" spans="2:8" ht="14.25">
      <c r="B52" s="1" t="s">
        <v>74</v>
      </c>
      <c r="C52" s="1" t="s">
        <v>493</v>
      </c>
      <c r="D52">
        <v>117.54</v>
      </c>
      <c r="E52">
        <f t="shared" si="1"/>
        <v>121.07</v>
      </c>
      <c r="F52">
        <v>118.5</v>
      </c>
      <c r="G52" s="21">
        <v>125.87</v>
      </c>
      <c r="H52">
        <v>119.43</v>
      </c>
    </row>
    <row r="53" spans="2:8" ht="14.25">
      <c r="B53" s="20" t="s">
        <v>75</v>
      </c>
      <c r="C53" s="20" t="s">
        <v>494</v>
      </c>
      <c r="D53" s="48">
        <v>138.3</v>
      </c>
      <c r="E53">
        <f t="shared" si="1"/>
        <v>142.45</v>
      </c>
      <c r="F53" s="48">
        <v>138.3</v>
      </c>
      <c r="G53" s="49">
        <v>145.22</v>
      </c>
      <c r="H53">
        <v>142.44</v>
      </c>
    </row>
    <row r="54" spans="2:8" ht="14.25">
      <c r="B54" s="1" t="s">
        <v>76</v>
      </c>
      <c r="C54" s="1" t="s">
        <v>300</v>
      </c>
      <c r="D54">
        <v>352.83</v>
      </c>
      <c r="E54">
        <f t="shared" si="1"/>
        <v>363.41</v>
      </c>
      <c r="F54">
        <v>370.67</v>
      </c>
      <c r="G54" s="21">
        <v>389.2</v>
      </c>
      <c r="H54">
        <v>306.84</v>
      </c>
    </row>
    <row r="55" spans="2:8" ht="14.25">
      <c r="B55" s="1" t="s">
        <v>77</v>
      </c>
      <c r="C55" s="1" t="s">
        <v>301</v>
      </c>
      <c r="D55">
        <v>360.87</v>
      </c>
      <c r="E55">
        <f t="shared" si="1"/>
        <v>371.7</v>
      </c>
      <c r="F55">
        <v>379.13</v>
      </c>
      <c r="G55" s="21">
        <v>398.08</v>
      </c>
      <c r="H55">
        <v>313.82</v>
      </c>
    </row>
    <row r="56" spans="2:8" ht="14.25">
      <c r="B56" s="1" t="s">
        <v>78</v>
      </c>
      <c r="C56" s="1" t="s">
        <v>302</v>
      </c>
      <c r="D56">
        <v>389.52</v>
      </c>
      <c r="E56">
        <f t="shared" si="1"/>
        <v>401.21</v>
      </c>
      <c r="F56">
        <v>409.23</v>
      </c>
      <c r="G56" s="21">
        <v>429.69</v>
      </c>
      <c r="H56">
        <v>338.77</v>
      </c>
    </row>
    <row r="57" spans="2:8" ht="14.25">
      <c r="B57" s="1" t="s">
        <v>79</v>
      </c>
      <c r="C57" s="1" t="s">
        <v>303</v>
      </c>
      <c r="D57">
        <v>423.39</v>
      </c>
      <c r="E57">
        <f t="shared" si="1"/>
        <v>436.09</v>
      </c>
      <c r="F57">
        <v>444.81</v>
      </c>
      <c r="G57" s="21">
        <v>467.05</v>
      </c>
      <c r="H57">
        <v>368.23</v>
      </c>
    </row>
    <row r="58" spans="2:8" ht="14.25">
      <c r="B58" s="1" t="s">
        <v>80</v>
      </c>
      <c r="C58" s="1" t="s">
        <v>304</v>
      </c>
      <c r="D58">
        <v>485.54</v>
      </c>
      <c r="E58">
        <f t="shared" si="1"/>
        <v>500.11</v>
      </c>
      <c r="F58">
        <v>510.13</v>
      </c>
      <c r="G58" s="21">
        <v>535.63</v>
      </c>
      <c r="H58">
        <v>422.28</v>
      </c>
    </row>
    <row r="59" spans="2:8" ht="14.25">
      <c r="B59" s="1" t="s">
        <v>81</v>
      </c>
      <c r="C59" s="1" t="s">
        <v>305</v>
      </c>
      <c r="D59">
        <v>579.37</v>
      </c>
      <c r="E59">
        <f t="shared" si="1"/>
        <v>596.75</v>
      </c>
      <c r="F59">
        <v>578.63</v>
      </c>
      <c r="G59" s="21">
        <v>643.15</v>
      </c>
      <c r="H59">
        <v>504.95</v>
      </c>
    </row>
    <row r="60" spans="2:8" ht="14.25">
      <c r="B60" s="1" t="s">
        <v>82</v>
      </c>
      <c r="C60" s="1" t="s">
        <v>467</v>
      </c>
      <c r="D60">
        <v>570.55</v>
      </c>
      <c r="E60">
        <f t="shared" si="1"/>
        <v>587.67</v>
      </c>
      <c r="F60">
        <v>587.66</v>
      </c>
      <c r="G60" s="21">
        <v>617.05</v>
      </c>
      <c r="H60">
        <v>507.4</v>
      </c>
    </row>
    <row r="61" spans="2:8" ht="14.25">
      <c r="B61" s="1" t="s">
        <v>83</v>
      </c>
      <c r="C61" s="1" t="s">
        <v>306</v>
      </c>
      <c r="D61">
        <v>583.44</v>
      </c>
      <c r="E61">
        <f t="shared" si="1"/>
        <v>600.94</v>
      </c>
      <c r="F61">
        <v>612.95</v>
      </c>
      <c r="G61" s="21">
        <v>643.6</v>
      </c>
      <c r="H61">
        <v>507.4</v>
      </c>
    </row>
    <row r="62" spans="2:8" ht="14.25">
      <c r="B62" s="1" t="s">
        <v>84</v>
      </c>
      <c r="C62" s="1" t="s">
        <v>307</v>
      </c>
      <c r="D62">
        <v>674.62</v>
      </c>
      <c r="E62">
        <f t="shared" si="1"/>
        <v>694.86</v>
      </c>
      <c r="F62">
        <v>708.77</v>
      </c>
      <c r="G62" s="21">
        <v>744.21</v>
      </c>
      <c r="H62">
        <v>586.72</v>
      </c>
    </row>
    <row r="63" spans="2:8" ht="14.25">
      <c r="B63" s="1" t="s">
        <v>256</v>
      </c>
      <c r="C63" s="1" t="s">
        <v>468</v>
      </c>
      <c r="D63">
        <v>0</v>
      </c>
      <c r="E63">
        <f t="shared" si="1"/>
        <v>0</v>
      </c>
      <c r="F63">
        <v>24.12</v>
      </c>
      <c r="G63" s="21">
        <v>0</v>
      </c>
      <c r="H63">
        <v>0</v>
      </c>
    </row>
    <row r="64" spans="2:8" ht="14.25">
      <c r="B64" s="1" t="s">
        <v>85</v>
      </c>
      <c r="C64" s="1" t="s">
        <v>308</v>
      </c>
      <c r="D64">
        <v>74.73</v>
      </c>
      <c r="E64">
        <f t="shared" si="1"/>
        <v>76.97</v>
      </c>
      <c r="F64">
        <v>78.52</v>
      </c>
      <c r="G64" s="21">
        <v>82.44</v>
      </c>
      <c r="H64">
        <v>64.98</v>
      </c>
    </row>
    <row r="65" spans="2:8" ht="14.25">
      <c r="B65" s="1" t="s">
        <v>86</v>
      </c>
      <c r="C65" s="1" t="s">
        <v>309</v>
      </c>
      <c r="D65">
        <v>324.6</v>
      </c>
      <c r="E65">
        <f t="shared" si="1"/>
        <v>334.34</v>
      </c>
      <c r="F65">
        <v>341.02</v>
      </c>
      <c r="G65" s="21">
        <v>358.07</v>
      </c>
      <c r="H65">
        <v>282.32</v>
      </c>
    </row>
    <row r="66" spans="2:8" ht="14.25">
      <c r="B66" s="1" t="s">
        <v>87</v>
      </c>
      <c r="C66" s="1" t="s">
        <v>310</v>
      </c>
      <c r="D66">
        <v>423.39</v>
      </c>
      <c r="E66">
        <f t="shared" si="1"/>
        <v>436.09</v>
      </c>
      <c r="F66">
        <v>444.81</v>
      </c>
      <c r="G66" s="21">
        <v>467.05</v>
      </c>
      <c r="H66">
        <v>379.26</v>
      </c>
    </row>
    <row r="67" spans="2:8" ht="14.25">
      <c r="B67" s="1" t="s">
        <v>88</v>
      </c>
      <c r="C67" s="1" t="s">
        <v>311</v>
      </c>
      <c r="D67">
        <v>508.07</v>
      </c>
      <c r="E67">
        <f t="shared" si="1"/>
        <v>523.31</v>
      </c>
      <c r="F67">
        <v>533.78</v>
      </c>
      <c r="G67" s="21">
        <v>560.46</v>
      </c>
      <c r="H67">
        <v>0</v>
      </c>
    </row>
    <row r="68" spans="2:8" ht="14.25">
      <c r="B68" s="1" t="s">
        <v>89</v>
      </c>
      <c r="C68" s="1" t="s">
        <v>312</v>
      </c>
      <c r="D68">
        <v>508.07</v>
      </c>
      <c r="E68">
        <f t="shared" si="1"/>
        <v>523.31</v>
      </c>
      <c r="F68">
        <v>533.78</v>
      </c>
      <c r="G68" s="21">
        <v>560.46</v>
      </c>
      <c r="H68">
        <v>0</v>
      </c>
    </row>
    <row r="69" spans="2:8" ht="14.25">
      <c r="B69" s="1" t="s">
        <v>90</v>
      </c>
      <c r="C69" s="1" t="s">
        <v>313</v>
      </c>
      <c r="D69">
        <v>587.1</v>
      </c>
      <c r="E69">
        <f t="shared" si="1"/>
        <v>604.71</v>
      </c>
      <c r="F69">
        <v>616.81</v>
      </c>
      <c r="G69" s="21">
        <v>647.65</v>
      </c>
      <c r="H69">
        <v>510.61</v>
      </c>
    </row>
    <row r="70" spans="2:8" ht="14.25">
      <c r="B70" s="1" t="s">
        <v>91</v>
      </c>
      <c r="C70" s="1" t="s">
        <v>314</v>
      </c>
      <c r="D70">
        <v>587.1</v>
      </c>
      <c r="E70">
        <f t="shared" si="1"/>
        <v>604.71</v>
      </c>
      <c r="F70">
        <v>616.81</v>
      </c>
      <c r="G70" s="21">
        <v>647.65</v>
      </c>
      <c r="H70">
        <v>510.61</v>
      </c>
    </row>
    <row r="71" spans="2:8" ht="14.25">
      <c r="B71" s="1" t="s">
        <v>92</v>
      </c>
      <c r="C71" s="1" t="s">
        <v>315</v>
      </c>
      <c r="D71">
        <v>602.01</v>
      </c>
      <c r="E71">
        <f t="shared" si="1"/>
        <v>620.07</v>
      </c>
      <c r="F71">
        <v>579.92</v>
      </c>
      <c r="G71" s="21">
        <v>668.28</v>
      </c>
      <c r="H71">
        <v>524.69</v>
      </c>
    </row>
    <row r="72" spans="2:8" ht="14.25">
      <c r="B72" s="1" t="s">
        <v>93</v>
      </c>
      <c r="C72" s="1" t="s">
        <v>316</v>
      </c>
      <c r="D72">
        <v>836.34</v>
      </c>
      <c r="E72">
        <f t="shared" si="1"/>
        <v>861.43</v>
      </c>
      <c r="F72">
        <v>921.83</v>
      </c>
      <c r="G72" s="21">
        <v>1062.29</v>
      </c>
      <c r="H72">
        <v>834.03</v>
      </c>
    </row>
    <row r="73" spans="2:8" ht="14.25">
      <c r="B73" s="1" t="s">
        <v>94</v>
      </c>
      <c r="C73" s="1" t="s">
        <v>317</v>
      </c>
      <c r="D73">
        <v>980.09</v>
      </c>
      <c r="E73">
        <f t="shared" si="1"/>
        <v>1009.49</v>
      </c>
      <c r="F73">
        <v>1068.34</v>
      </c>
      <c r="G73" s="21">
        <v>1231.14</v>
      </c>
      <c r="H73">
        <v>966.6</v>
      </c>
    </row>
    <row r="74" spans="2:8" ht="14.25">
      <c r="B74" s="1" t="s">
        <v>95</v>
      </c>
      <c r="C74" s="1" t="s">
        <v>318</v>
      </c>
      <c r="D74">
        <v>784.07</v>
      </c>
      <c r="E74">
        <f t="shared" si="1"/>
        <v>807.59</v>
      </c>
      <c r="F74">
        <v>848.57</v>
      </c>
      <c r="G74" s="21">
        <v>977.88</v>
      </c>
      <c r="H74">
        <v>767.75</v>
      </c>
    </row>
    <row r="75" spans="2:8" ht="14.25">
      <c r="B75" s="1" t="s">
        <v>257</v>
      </c>
      <c r="C75" s="1" t="s">
        <v>469</v>
      </c>
      <c r="D75">
        <v>0</v>
      </c>
      <c r="E75">
        <f t="shared" si="1"/>
        <v>0</v>
      </c>
      <c r="F75">
        <v>9.34</v>
      </c>
      <c r="G75" s="21">
        <v>0</v>
      </c>
      <c r="H75">
        <v>0</v>
      </c>
    </row>
    <row r="76" spans="2:8" ht="14.25">
      <c r="B76" s="1" t="s">
        <v>96</v>
      </c>
      <c r="C76" s="1" t="s">
        <v>470</v>
      </c>
      <c r="D76">
        <v>205.11</v>
      </c>
      <c r="E76">
        <f t="shared" si="1"/>
        <v>211.26</v>
      </c>
      <c r="F76">
        <v>215.89</v>
      </c>
      <c r="G76" s="21">
        <v>226.68</v>
      </c>
      <c r="H76">
        <v>145.43</v>
      </c>
    </row>
    <row r="77" spans="2:8" ht="14.25">
      <c r="B77" s="1" t="s">
        <v>97</v>
      </c>
      <c r="C77" s="1" t="s">
        <v>319</v>
      </c>
      <c r="D77">
        <v>239.92</v>
      </c>
      <c r="E77">
        <f t="shared" si="1"/>
        <v>247.12</v>
      </c>
      <c r="F77">
        <v>252.05</v>
      </c>
      <c r="G77" s="21">
        <v>264.66</v>
      </c>
      <c r="H77">
        <v>208.65</v>
      </c>
    </row>
    <row r="78" spans="2:8" ht="14.25">
      <c r="B78" s="1" t="s">
        <v>98</v>
      </c>
      <c r="C78" s="1" t="s">
        <v>495</v>
      </c>
      <c r="D78">
        <v>167.95</v>
      </c>
      <c r="E78">
        <f t="shared" si="1"/>
        <v>172.99</v>
      </c>
      <c r="F78">
        <v>167.95</v>
      </c>
      <c r="G78" s="21">
        <v>176.35</v>
      </c>
      <c r="H78">
        <v>154.65</v>
      </c>
    </row>
    <row r="79" spans="2:8" ht="14.25">
      <c r="B79" s="1" t="s">
        <v>99</v>
      </c>
      <c r="C79" s="1" t="s">
        <v>496</v>
      </c>
      <c r="D79">
        <v>208.27</v>
      </c>
      <c r="E79">
        <f t="shared" si="1"/>
        <v>214.52</v>
      </c>
      <c r="F79">
        <v>218.67</v>
      </c>
      <c r="G79" s="21">
        <v>229.6</v>
      </c>
      <c r="H79">
        <v>181.12</v>
      </c>
    </row>
    <row r="80" spans="2:8" ht="14.25">
      <c r="B80" s="1" t="s">
        <v>100</v>
      </c>
      <c r="C80" s="1" t="s">
        <v>497</v>
      </c>
      <c r="D80">
        <v>275.22</v>
      </c>
      <c r="E80">
        <f t="shared" si="1"/>
        <v>283.48</v>
      </c>
      <c r="F80">
        <v>289.15</v>
      </c>
      <c r="G80" s="21">
        <v>303.6</v>
      </c>
      <c r="H80">
        <v>239.34</v>
      </c>
    </row>
    <row r="81" spans="2:8" ht="14.25">
      <c r="B81" s="1" t="s">
        <v>554</v>
      </c>
      <c r="C81" s="1" t="s">
        <v>437</v>
      </c>
      <c r="D81">
        <v>65.91</v>
      </c>
      <c r="E81">
        <f t="shared" si="1"/>
        <v>67.89</v>
      </c>
      <c r="F81">
        <v>69.4</v>
      </c>
      <c r="G81" s="21">
        <v>72.87</v>
      </c>
      <c r="H81">
        <v>0</v>
      </c>
    </row>
    <row r="82" spans="2:8" ht="14.25">
      <c r="B82" s="1" t="s">
        <v>555</v>
      </c>
      <c r="C82" s="1" t="s">
        <v>438</v>
      </c>
      <c r="D82">
        <v>76.32</v>
      </c>
      <c r="E82">
        <f t="shared" si="1"/>
        <v>78.61</v>
      </c>
      <c r="F82">
        <v>80.31</v>
      </c>
      <c r="G82" s="21">
        <v>84.33</v>
      </c>
      <c r="H82">
        <v>0</v>
      </c>
    </row>
    <row r="83" spans="2:8" ht="14.25">
      <c r="B83" s="1" t="s">
        <v>556</v>
      </c>
      <c r="C83" s="1" t="s">
        <v>439</v>
      </c>
      <c r="D83">
        <v>101.16</v>
      </c>
      <c r="E83">
        <f t="shared" si="1"/>
        <v>104.19</v>
      </c>
      <c r="F83">
        <v>100.73</v>
      </c>
      <c r="G83" s="21">
        <v>112.3</v>
      </c>
      <c r="H83">
        <v>0</v>
      </c>
    </row>
    <row r="84" spans="2:8" ht="14.25">
      <c r="B84" s="1" t="s">
        <v>557</v>
      </c>
      <c r="C84" s="1" t="s">
        <v>440</v>
      </c>
      <c r="D84">
        <v>87.92</v>
      </c>
      <c r="E84">
        <f t="shared" si="1"/>
        <v>90.56</v>
      </c>
      <c r="F84">
        <v>92.54</v>
      </c>
      <c r="G84" s="21">
        <v>97.17</v>
      </c>
      <c r="H84">
        <v>0</v>
      </c>
    </row>
    <row r="85" spans="2:8" ht="14.25">
      <c r="B85" s="1" t="s">
        <v>558</v>
      </c>
      <c r="C85" s="1" t="s">
        <v>441</v>
      </c>
      <c r="D85">
        <v>78.02</v>
      </c>
      <c r="E85">
        <f t="shared" si="1"/>
        <v>80.36</v>
      </c>
      <c r="F85">
        <v>82.14</v>
      </c>
      <c r="G85" s="21">
        <v>86.24</v>
      </c>
      <c r="H85">
        <v>0</v>
      </c>
    </row>
    <row r="86" spans="2:8" ht="14.25">
      <c r="B86" s="1" t="s">
        <v>559</v>
      </c>
      <c r="C86" s="1" t="s">
        <v>442</v>
      </c>
      <c r="D86">
        <v>91.54</v>
      </c>
      <c r="E86">
        <f aca="true" t="shared" si="2" ref="E86:E149">ROUND((D86*1.03),2)</f>
        <v>94.29</v>
      </c>
      <c r="F86">
        <v>97.17</v>
      </c>
      <c r="G86" s="21">
        <v>102.03</v>
      </c>
      <c r="H86">
        <v>0</v>
      </c>
    </row>
    <row r="87" spans="2:8" ht="14.25">
      <c r="B87" s="1" t="s">
        <v>560</v>
      </c>
      <c r="C87" s="1" t="s">
        <v>443</v>
      </c>
      <c r="D87">
        <v>116.32</v>
      </c>
      <c r="E87">
        <f t="shared" si="2"/>
        <v>119.81</v>
      </c>
      <c r="F87">
        <v>117.96</v>
      </c>
      <c r="G87" s="21">
        <v>129.13</v>
      </c>
      <c r="H87">
        <v>0</v>
      </c>
    </row>
    <row r="88" spans="2:8" ht="14.25">
      <c r="B88" s="1" t="s">
        <v>561</v>
      </c>
      <c r="C88" s="1" t="s">
        <v>444</v>
      </c>
      <c r="D88">
        <v>95.69</v>
      </c>
      <c r="E88">
        <f t="shared" si="2"/>
        <v>98.56</v>
      </c>
      <c r="F88">
        <v>101.63</v>
      </c>
      <c r="G88" s="21">
        <v>106.71</v>
      </c>
      <c r="H88">
        <v>0</v>
      </c>
    </row>
    <row r="89" spans="2:8" ht="14.25">
      <c r="B89" s="1" t="s">
        <v>562</v>
      </c>
      <c r="C89" s="1" t="s">
        <v>445</v>
      </c>
      <c r="D89">
        <v>90.71</v>
      </c>
      <c r="E89">
        <f t="shared" si="2"/>
        <v>93.43</v>
      </c>
      <c r="F89">
        <v>95.45</v>
      </c>
      <c r="G89" s="21">
        <v>100.22</v>
      </c>
      <c r="H89">
        <v>0</v>
      </c>
    </row>
    <row r="90" spans="2:8" ht="14.25">
      <c r="B90" s="1" t="s">
        <v>563</v>
      </c>
      <c r="C90" s="1" t="s">
        <v>446</v>
      </c>
      <c r="D90">
        <v>108.32</v>
      </c>
      <c r="E90">
        <f t="shared" si="2"/>
        <v>111.57</v>
      </c>
      <c r="F90">
        <v>114.05</v>
      </c>
      <c r="G90" s="21">
        <v>119.75</v>
      </c>
      <c r="H90">
        <v>0</v>
      </c>
    </row>
    <row r="91" spans="2:8" ht="14.25">
      <c r="B91" s="1" t="s">
        <v>564</v>
      </c>
      <c r="C91" s="1" t="s">
        <v>447</v>
      </c>
      <c r="D91">
        <v>131.53</v>
      </c>
      <c r="E91">
        <f t="shared" si="2"/>
        <v>135.48</v>
      </c>
      <c r="F91">
        <v>137.82</v>
      </c>
      <c r="G91" s="21">
        <v>146.01</v>
      </c>
      <c r="H91">
        <v>0</v>
      </c>
    </row>
    <row r="92" spans="2:8" ht="14.25">
      <c r="B92" s="1" t="s">
        <v>565</v>
      </c>
      <c r="C92" s="1" t="s">
        <v>448</v>
      </c>
      <c r="D92">
        <v>110.2</v>
      </c>
      <c r="E92">
        <f t="shared" si="2"/>
        <v>113.51</v>
      </c>
      <c r="F92">
        <v>115.96</v>
      </c>
      <c r="G92" s="21">
        <v>121.76</v>
      </c>
      <c r="H92">
        <v>0</v>
      </c>
    </row>
    <row r="93" spans="2:8" ht="14.25">
      <c r="B93" s="1" t="s">
        <v>566</v>
      </c>
      <c r="C93" s="1" t="s">
        <v>479</v>
      </c>
      <c r="D93">
        <v>108.38</v>
      </c>
      <c r="E93">
        <f t="shared" si="2"/>
        <v>111.63</v>
      </c>
      <c r="F93">
        <v>114.17</v>
      </c>
      <c r="G93" s="21">
        <v>119.88</v>
      </c>
      <c r="H93">
        <v>0</v>
      </c>
    </row>
    <row r="94" spans="2:8" ht="14.25">
      <c r="B94" s="1" t="s">
        <v>567</v>
      </c>
      <c r="C94" s="1" t="s">
        <v>480</v>
      </c>
      <c r="D94">
        <v>128.4</v>
      </c>
      <c r="E94">
        <f t="shared" si="2"/>
        <v>132.25</v>
      </c>
      <c r="F94">
        <v>136.38</v>
      </c>
      <c r="G94" s="21">
        <v>143.2</v>
      </c>
      <c r="H94">
        <v>0</v>
      </c>
    </row>
    <row r="95" spans="2:8" ht="14.25">
      <c r="B95" s="1" t="s">
        <v>568</v>
      </c>
      <c r="C95" s="1" t="s">
        <v>481</v>
      </c>
      <c r="D95">
        <v>162.3</v>
      </c>
      <c r="E95">
        <f t="shared" si="2"/>
        <v>167.17</v>
      </c>
      <c r="F95">
        <v>158.42</v>
      </c>
      <c r="G95" s="21">
        <v>180.17</v>
      </c>
      <c r="H95">
        <v>0</v>
      </c>
    </row>
    <row r="96" spans="2:8" ht="14.25">
      <c r="B96" s="1" t="s">
        <v>569</v>
      </c>
      <c r="C96" s="1" t="s">
        <v>482</v>
      </c>
      <c r="D96">
        <v>131.75</v>
      </c>
      <c r="E96">
        <f t="shared" si="2"/>
        <v>135.7</v>
      </c>
      <c r="F96">
        <v>138.67</v>
      </c>
      <c r="G96" s="21">
        <v>145.6</v>
      </c>
      <c r="H96">
        <v>0</v>
      </c>
    </row>
    <row r="97" spans="2:8" ht="14.25">
      <c r="B97" s="1" t="s">
        <v>570</v>
      </c>
      <c r="C97" s="1" t="s">
        <v>483</v>
      </c>
      <c r="D97">
        <v>148.34</v>
      </c>
      <c r="E97">
        <f t="shared" si="2"/>
        <v>152.79</v>
      </c>
      <c r="F97">
        <v>156.11</v>
      </c>
      <c r="G97" s="21">
        <v>163.92</v>
      </c>
      <c r="H97">
        <v>0</v>
      </c>
    </row>
    <row r="98" spans="2:8" ht="14.25">
      <c r="B98" s="1" t="s">
        <v>571</v>
      </c>
      <c r="C98" s="1" t="s">
        <v>484</v>
      </c>
      <c r="D98">
        <v>171.7</v>
      </c>
      <c r="E98">
        <f t="shared" si="2"/>
        <v>176.85</v>
      </c>
      <c r="F98">
        <v>180.74</v>
      </c>
      <c r="G98" s="21">
        <v>189.78</v>
      </c>
      <c r="H98">
        <v>0</v>
      </c>
    </row>
    <row r="99" spans="2:8" ht="14.25">
      <c r="B99" s="1" t="s">
        <v>572</v>
      </c>
      <c r="C99" s="1" t="s">
        <v>485</v>
      </c>
      <c r="D99">
        <v>232.68</v>
      </c>
      <c r="E99">
        <f t="shared" si="2"/>
        <v>239.66</v>
      </c>
      <c r="F99">
        <v>224.09</v>
      </c>
      <c r="G99" s="21">
        <v>258.3</v>
      </c>
      <c r="H99">
        <v>0</v>
      </c>
    </row>
    <row r="100" spans="2:8" ht="14.25">
      <c r="B100" s="1" t="s">
        <v>573</v>
      </c>
      <c r="C100" s="1" t="s">
        <v>486</v>
      </c>
      <c r="D100">
        <v>197.88</v>
      </c>
      <c r="E100">
        <f t="shared" si="2"/>
        <v>203.82</v>
      </c>
      <c r="F100">
        <v>208.29</v>
      </c>
      <c r="G100" s="21">
        <v>218.7</v>
      </c>
      <c r="H100">
        <v>0</v>
      </c>
    </row>
    <row r="101" spans="2:8" ht="14.25">
      <c r="B101" s="1" t="s">
        <v>574</v>
      </c>
      <c r="C101" s="1" t="s">
        <v>487</v>
      </c>
      <c r="D101">
        <v>178.39</v>
      </c>
      <c r="E101">
        <f t="shared" si="2"/>
        <v>183.74</v>
      </c>
      <c r="F101">
        <v>187.7</v>
      </c>
      <c r="G101" s="21">
        <v>197.09</v>
      </c>
      <c r="H101">
        <v>0</v>
      </c>
    </row>
    <row r="102" spans="2:8" ht="14.25">
      <c r="B102" s="1" t="s">
        <v>575</v>
      </c>
      <c r="C102" s="1" t="s">
        <v>488</v>
      </c>
      <c r="D102">
        <v>210.99</v>
      </c>
      <c r="E102">
        <f t="shared" si="2"/>
        <v>217.32</v>
      </c>
      <c r="F102">
        <v>222.06</v>
      </c>
      <c r="G102" s="21">
        <v>233.16</v>
      </c>
      <c r="H102">
        <v>0</v>
      </c>
    </row>
    <row r="103" spans="2:8" ht="14.25">
      <c r="B103" s="1" t="s">
        <v>576</v>
      </c>
      <c r="C103" s="1" t="s">
        <v>489</v>
      </c>
      <c r="D103">
        <v>265.87</v>
      </c>
      <c r="E103">
        <f t="shared" si="2"/>
        <v>273.85</v>
      </c>
      <c r="F103">
        <v>265.68</v>
      </c>
      <c r="G103" s="21">
        <v>295.14</v>
      </c>
      <c r="H103">
        <v>0</v>
      </c>
    </row>
    <row r="104" spans="2:8" ht="14.25">
      <c r="B104" s="1" t="s">
        <v>577</v>
      </c>
      <c r="C104" s="1" t="s">
        <v>490</v>
      </c>
      <c r="D104">
        <v>220.63</v>
      </c>
      <c r="E104">
        <f t="shared" si="2"/>
        <v>227.25</v>
      </c>
      <c r="F104">
        <v>232.2</v>
      </c>
      <c r="G104" s="21">
        <v>243.81</v>
      </c>
      <c r="H104">
        <v>0</v>
      </c>
    </row>
    <row r="105" spans="2:8" ht="14.25">
      <c r="B105" s="1" t="s">
        <v>258</v>
      </c>
      <c r="C105" s="1" t="s">
        <v>471</v>
      </c>
      <c r="D105">
        <v>0</v>
      </c>
      <c r="E105">
        <f t="shared" si="2"/>
        <v>0</v>
      </c>
      <c r="F105">
        <v>116.08</v>
      </c>
      <c r="G105" s="21">
        <v>0</v>
      </c>
      <c r="H105">
        <v>0</v>
      </c>
    </row>
    <row r="106" spans="2:8" ht="14.25">
      <c r="B106" s="1" t="s">
        <v>608</v>
      </c>
      <c r="C106" s="1" t="s">
        <v>320</v>
      </c>
      <c r="D106">
        <v>1111.69</v>
      </c>
      <c r="E106">
        <f t="shared" si="2"/>
        <v>1145.04</v>
      </c>
      <c r="F106">
        <v>1167.96</v>
      </c>
      <c r="G106" s="21">
        <v>1226.36</v>
      </c>
      <c r="H106">
        <v>1015.76</v>
      </c>
    </row>
    <row r="107" spans="2:8" ht="14.25">
      <c r="B107" s="1" t="s">
        <v>609</v>
      </c>
      <c r="C107" s="1" t="s">
        <v>321</v>
      </c>
      <c r="D107">
        <v>1155.3</v>
      </c>
      <c r="E107">
        <f t="shared" si="2"/>
        <v>1189.96</v>
      </c>
      <c r="F107">
        <v>1213.74</v>
      </c>
      <c r="G107" s="21">
        <v>1274.43</v>
      </c>
      <c r="H107">
        <v>1055.57</v>
      </c>
    </row>
    <row r="108" spans="2:8" ht="14.25">
      <c r="B108" s="1" t="s">
        <v>610</v>
      </c>
      <c r="C108" s="1" t="s">
        <v>322</v>
      </c>
      <c r="D108">
        <v>1235.08</v>
      </c>
      <c r="E108">
        <f t="shared" si="2"/>
        <v>1272.13</v>
      </c>
      <c r="F108">
        <v>1237.83</v>
      </c>
      <c r="G108" s="21">
        <v>1371.05</v>
      </c>
      <c r="H108">
        <v>0</v>
      </c>
    </row>
    <row r="109" spans="2:8" ht="14.25">
      <c r="B109" s="1" t="s">
        <v>611</v>
      </c>
      <c r="C109" s="1" t="s">
        <v>323</v>
      </c>
      <c r="D109">
        <v>1178.13</v>
      </c>
      <c r="E109">
        <f t="shared" si="2"/>
        <v>1213.47</v>
      </c>
      <c r="F109">
        <v>1237.73</v>
      </c>
      <c r="G109" s="21">
        <v>1299.62</v>
      </c>
      <c r="H109">
        <v>1076.45</v>
      </c>
    </row>
    <row r="110" spans="2:8" ht="14.25">
      <c r="B110" s="1" t="s">
        <v>101</v>
      </c>
      <c r="C110" s="1" t="s">
        <v>324</v>
      </c>
      <c r="D110">
        <v>28.22</v>
      </c>
      <c r="E110">
        <f t="shared" si="2"/>
        <v>29.07</v>
      </c>
      <c r="F110">
        <v>28.22</v>
      </c>
      <c r="G110" s="21">
        <v>31.25</v>
      </c>
      <c r="H110">
        <v>25.83</v>
      </c>
    </row>
    <row r="111" spans="2:8" ht="14.25">
      <c r="B111" s="1" t="s">
        <v>259</v>
      </c>
      <c r="C111" s="1" t="s">
        <v>472</v>
      </c>
      <c r="D111">
        <v>0</v>
      </c>
      <c r="E111">
        <f t="shared" si="2"/>
        <v>0</v>
      </c>
      <c r="F111">
        <v>83.02</v>
      </c>
      <c r="G111" s="21">
        <v>0</v>
      </c>
      <c r="H111">
        <v>0</v>
      </c>
    </row>
    <row r="112" spans="2:8" ht="14.25">
      <c r="B112" s="1" t="s">
        <v>260</v>
      </c>
      <c r="C112" s="1" t="s">
        <v>473</v>
      </c>
      <c r="D112">
        <v>0</v>
      </c>
      <c r="E112">
        <f t="shared" si="2"/>
        <v>0</v>
      </c>
      <c r="F112">
        <v>125.38</v>
      </c>
      <c r="G112" s="21">
        <v>0</v>
      </c>
      <c r="H112">
        <v>0</v>
      </c>
    </row>
    <row r="113" spans="2:8" ht="14.25">
      <c r="B113" s="1" t="s">
        <v>261</v>
      </c>
      <c r="C113" s="1" t="s">
        <v>474</v>
      </c>
      <c r="D113">
        <v>0</v>
      </c>
      <c r="E113">
        <f t="shared" si="2"/>
        <v>0</v>
      </c>
      <c r="F113">
        <v>96.09</v>
      </c>
      <c r="G113" s="21">
        <v>0</v>
      </c>
      <c r="H113">
        <v>0</v>
      </c>
    </row>
    <row r="114" spans="2:8" ht="14.25">
      <c r="B114" s="1" t="s">
        <v>102</v>
      </c>
      <c r="C114" s="1" t="s">
        <v>325</v>
      </c>
      <c r="D114">
        <v>71.96</v>
      </c>
      <c r="E114">
        <f t="shared" si="2"/>
        <v>74.12</v>
      </c>
      <c r="F114">
        <v>75.6</v>
      </c>
      <c r="G114" s="21">
        <v>79.38</v>
      </c>
      <c r="H114">
        <v>0</v>
      </c>
    </row>
    <row r="115" spans="2:8" ht="14.25">
      <c r="B115" t="s">
        <v>591</v>
      </c>
      <c r="C115"/>
      <c r="D115">
        <v>231.45</v>
      </c>
      <c r="E115">
        <f t="shared" si="2"/>
        <v>238.39</v>
      </c>
      <c r="F115">
        <v>231.45</v>
      </c>
      <c r="G115">
        <v>231.45</v>
      </c>
      <c r="H115">
        <v>0</v>
      </c>
    </row>
    <row r="116" spans="2:8" ht="14.25">
      <c r="B116" t="s">
        <v>593</v>
      </c>
      <c r="C116"/>
      <c r="D116">
        <v>247.05</v>
      </c>
      <c r="E116">
        <f t="shared" si="2"/>
        <v>254.46</v>
      </c>
      <c r="F116">
        <v>247.05</v>
      </c>
      <c r="G116">
        <v>247.05</v>
      </c>
      <c r="H116">
        <v>0</v>
      </c>
    </row>
    <row r="117" spans="2:8" ht="14.25">
      <c r="B117" t="s">
        <v>595</v>
      </c>
      <c r="C117"/>
      <c r="D117">
        <v>263.58</v>
      </c>
      <c r="E117">
        <f t="shared" si="2"/>
        <v>271.49</v>
      </c>
      <c r="F117">
        <v>263.58</v>
      </c>
      <c r="G117">
        <v>263.58</v>
      </c>
      <c r="H117">
        <v>0</v>
      </c>
    </row>
    <row r="118" spans="2:8" ht="14.25">
      <c r="B118" t="s">
        <v>597</v>
      </c>
      <c r="C118"/>
      <c r="D118">
        <v>277.35</v>
      </c>
      <c r="E118">
        <f t="shared" si="2"/>
        <v>285.67</v>
      </c>
      <c r="F118">
        <v>277.35</v>
      </c>
      <c r="G118">
        <v>277.35</v>
      </c>
      <c r="H118">
        <v>0</v>
      </c>
    </row>
    <row r="119" spans="2:8" ht="14.25">
      <c r="B119" t="s">
        <v>599</v>
      </c>
      <c r="C119"/>
      <c r="D119">
        <v>296.78</v>
      </c>
      <c r="E119">
        <f t="shared" si="2"/>
        <v>305.68</v>
      </c>
      <c r="F119">
        <v>296.78</v>
      </c>
      <c r="G119">
        <v>296.78</v>
      </c>
      <c r="H119">
        <v>0</v>
      </c>
    </row>
    <row r="120" spans="2:8" ht="14.25">
      <c r="B120" s="1" t="s">
        <v>103</v>
      </c>
      <c r="C120" s="1" t="s">
        <v>326</v>
      </c>
      <c r="D120">
        <v>40.21</v>
      </c>
      <c r="E120">
        <f t="shared" si="2"/>
        <v>41.42</v>
      </c>
      <c r="F120">
        <v>42.24</v>
      </c>
      <c r="G120" s="21">
        <v>44.35</v>
      </c>
      <c r="H120">
        <v>34.96</v>
      </c>
    </row>
    <row r="121" spans="2:8" ht="14.25">
      <c r="B121" s="1" t="s">
        <v>104</v>
      </c>
      <c r="C121" s="1" t="s">
        <v>4</v>
      </c>
      <c r="D121">
        <v>0</v>
      </c>
      <c r="E121">
        <f t="shared" si="2"/>
        <v>0</v>
      </c>
      <c r="F121">
        <v>474.2</v>
      </c>
      <c r="G121" s="21">
        <v>0</v>
      </c>
      <c r="H121">
        <v>0</v>
      </c>
    </row>
    <row r="122" spans="2:8" ht="14.25">
      <c r="B122" s="1" t="s">
        <v>105</v>
      </c>
      <c r="C122" s="1" t="s">
        <v>5</v>
      </c>
      <c r="D122">
        <v>372.58</v>
      </c>
      <c r="E122">
        <f t="shared" si="2"/>
        <v>383.76</v>
      </c>
      <c r="F122">
        <v>372.58</v>
      </c>
      <c r="G122" s="21">
        <v>503.28</v>
      </c>
      <c r="H122">
        <v>0</v>
      </c>
    </row>
    <row r="123" spans="2:8" ht="14.25">
      <c r="B123" s="1" t="s">
        <v>262</v>
      </c>
      <c r="C123" s="1" t="s">
        <v>511</v>
      </c>
      <c r="D123">
        <v>0</v>
      </c>
      <c r="E123">
        <f t="shared" si="2"/>
        <v>0</v>
      </c>
      <c r="F123">
        <v>24.12</v>
      </c>
      <c r="G123" s="21">
        <v>0</v>
      </c>
      <c r="H123">
        <v>0</v>
      </c>
    </row>
    <row r="124" spans="2:8" ht="14.25">
      <c r="B124" s="1" t="s">
        <v>8</v>
      </c>
      <c r="C124" s="1" t="s">
        <v>16</v>
      </c>
      <c r="D124">
        <v>79.62</v>
      </c>
      <c r="E124">
        <v>79.62</v>
      </c>
      <c r="F124">
        <v>79.62</v>
      </c>
      <c r="G124">
        <v>79.62</v>
      </c>
      <c r="H124">
        <v>79.62</v>
      </c>
    </row>
    <row r="125" spans="2:8" ht="14.25">
      <c r="B125" s="1" t="s">
        <v>9</v>
      </c>
      <c r="C125" s="1" t="s">
        <v>17</v>
      </c>
      <c r="D125">
        <v>83.63</v>
      </c>
      <c r="E125">
        <v>83.63</v>
      </c>
      <c r="F125">
        <v>83.63</v>
      </c>
      <c r="G125">
        <v>83.63</v>
      </c>
      <c r="H125">
        <v>83.63</v>
      </c>
    </row>
    <row r="126" spans="2:8" ht="14.25">
      <c r="B126" s="1" t="s">
        <v>10</v>
      </c>
      <c r="C126" s="1" t="s">
        <v>18</v>
      </c>
      <c r="D126">
        <v>88.8</v>
      </c>
      <c r="E126">
        <v>88.8</v>
      </c>
      <c r="F126">
        <v>88.8</v>
      </c>
      <c r="G126">
        <v>88.8</v>
      </c>
      <c r="H126">
        <v>88.8</v>
      </c>
    </row>
    <row r="127" spans="2:8" ht="14.25">
      <c r="B127" s="1" t="s">
        <v>11</v>
      </c>
      <c r="C127" s="1" t="s">
        <v>19</v>
      </c>
      <c r="D127">
        <v>95.08</v>
      </c>
      <c r="E127">
        <v>95.08</v>
      </c>
      <c r="F127">
        <v>95.08</v>
      </c>
      <c r="G127">
        <v>95.08</v>
      </c>
      <c r="H127">
        <v>95.08</v>
      </c>
    </row>
    <row r="128" spans="2:8" ht="14.25">
      <c r="B128" s="1" t="s">
        <v>12</v>
      </c>
      <c r="C128" s="1" t="s">
        <v>20</v>
      </c>
      <c r="D128">
        <v>99.89</v>
      </c>
      <c r="E128">
        <v>99.89</v>
      </c>
      <c r="F128">
        <v>99.89</v>
      </c>
      <c r="G128">
        <v>99.89</v>
      </c>
      <c r="H128">
        <v>99.89</v>
      </c>
    </row>
    <row r="129" spans="2:8" ht="14.25">
      <c r="B129" s="1" t="s">
        <v>13</v>
      </c>
      <c r="C129" s="1" t="s">
        <v>21</v>
      </c>
      <c r="D129">
        <v>104.68</v>
      </c>
      <c r="E129">
        <v>104.68</v>
      </c>
      <c r="F129">
        <v>104.68</v>
      </c>
      <c r="G129">
        <v>104.68</v>
      </c>
      <c r="H129">
        <v>104.68</v>
      </c>
    </row>
    <row r="130" spans="2:8" ht="14.25">
      <c r="B130" s="1" t="s">
        <v>14</v>
      </c>
      <c r="C130" s="1" t="s">
        <v>22</v>
      </c>
      <c r="D130">
        <v>107.78</v>
      </c>
      <c r="E130">
        <v>107.78</v>
      </c>
      <c r="F130">
        <v>107.78</v>
      </c>
      <c r="G130">
        <v>107.78</v>
      </c>
      <c r="H130">
        <v>107.78</v>
      </c>
    </row>
    <row r="131" spans="2:8" ht="14.25">
      <c r="B131" s="1" t="s">
        <v>15</v>
      </c>
      <c r="C131" s="1" t="s">
        <v>23</v>
      </c>
      <c r="D131">
        <v>120.67</v>
      </c>
      <c r="E131">
        <v>120.67</v>
      </c>
      <c r="F131">
        <v>120.67</v>
      </c>
      <c r="G131">
        <v>120.67</v>
      </c>
      <c r="H131">
        <v>120.67</v>
      </c>
    </row>
    <row r="132" spans="2:8" ht="14.25">
      <c r="B132" s="1" t="s">
        <v>106</v>
      </c>
      <c r="C132" s="1" t="s">
        <v>628</v>
      </c>
      <c r="D132">
        <v>161.94</v>
      </c>
      <c r="E132">
        <f t="shared" si="2"/>
        <v>166.8</v>
      </c>
      <c r="F132">
        <v>165.26</v>
      </c>
      <c r="G132" s="21">
        <v>179.77</v>
      </c>
      <c r="H132">
        <v>148.57</v>
      </c>
    </row>
    <row r="133" spans="1:8" ht="14.25">
      <c r="A133" s="48"/>
      <c r="B133" s="1" t="s">
        <v>107</v>
      </c>
      <c r="C133" s="1" t="s">
        <v>328</v>
      </c>
      <c r="D133">
        <v>28.23</v>
      </c>
      <c r="E133">
        <f t="shared" si="2"/>
        <v>29.08</v>
      </c>
      <c r="F133">
        <v>28.23</v>
      </c>
      <c r="G133" s="21">
        <v>28.23</v>
      </c>
      <c r="H133">
        <v>28.23</v>
      </c>
    </row>
    <row r="134" spans="2:8" ht="14.25">
      <c r="B134" s="1" t="s">
        <v>108</v>
      </c>
      <c r="C134" s="1" t="s">
        <v>329</v>
      </c>
      <c r="D134">
        <v>365.95</v>
      </c>
      <c r="E134">
        <f t="shared" si="2"/>
        <v>376.93</v>
      </c>
      <c r="F134">
        <v>384.48</v>
      </c>
      <c r="G134" s="21">
        <v>403.71</v>
      </c>
      <c r="H134">
        <v>318.28</v>
      </c>
    </row>
    <row r="135" spans="2:8" ht="14.25">
      <c r="B135" s="1" t="s">
        <v>109</v>
      </c>
      <c r="C135" s="1" t="s">
        <v>330</v>
      </c>
      <c r="D135">
        <v>427.13</v>
      </c>
      <c r="E135">
        <f t="shared" si="2"/>
        <v>439.94</v>
      </c>
      <c r="F135">
        <v>448.75</v>
      </c>
      <c r="G135" s="21">
        <v>471.18</v>
      </c>
      <c r="H135">
        <v>0</v>
      </c>
    </row>
    <row r="136" spans="2:8" ht="14.25">
      <c r="B136" s="1" t="s">
        <v>110</v>
      </c>
      <c r="C136" s="1" t="s">
        <v>331</v>
      </c>
      <c r="D136">
        <v>441.33</v>
      </c>
      <c r="E136">
        <f t="shared" si="2"/>
        <v>454.57</v>
      </c>
      <c r="F136">
        <v>463.65</v>
      </c>
      <c r="G136" s="21">
        <v>486.83</v>
      </c>
      <c r="H136">
        <v>383.78</v>
      </c>
    </row>
    <row r="137" spans="2:8" ht="14.25">
      <c r="B137" s="1" t="s">
        <v>111</v>
      </c>
      <c r="C137" s="1" t="s">
        <v>332</v>
      </c>
      <c r="D137">
        <v>486.2</v>
      </c>
      <c r="E137">
        <f t="shared" si="2"/>
        <v>500.79</v>
      </c>
      <c r="F137">
        <v>510.83</v>
      </c>
      <c r="G137" s="21">
        <v>536.37</v>
      </c>
      <c r="H137">
        <v>422.83</v>
      </c>
    </row>
    <row r="138" spans="2:8" ht="14.25">
      <c r="B138" s="1" t="s">
        <v>112</v>
      </c>
      <c r="C138" s="1" t="s">
        <v>333</v>
      </c>
      <c r="E138">
        <f t="shared" si="2"/>
        <v>0</v>
      </c>
      <c r="F138">
        <v>482.99</v>
      </c>
      <c r="G138" s="21">
        <v>556.57</v>
      </c>
      <c r="H138">
        <v>0</v>
      </c>
    </row>
    <row r="139" spans="2:8" ht="14.25">
      <c r="B139" s="1" t="s">
        <v>113</v>
      </c>
      <c r="C139" s="1" t="s">
        <v>334</v>
      </c>
      <c r="D139">
        <v>500.6</v>
      </c>
      <c r="E139">
        <f t="shared" si="2"/>
        <v>515.62</v>
      </c>
      <c r="F139">
        <v>525.93</v>
      </c>
      <c r="G139" s="21">
        <v>552.23</v>
      </c>
      <c r="H139">
        <v>435.35</v>
      </c>
    </row>
    <row r="140" spans="2:8" ht="14.25">
      <c r="B140" s="1" t="s">
        <v>114</v>
      </c>
      <c r="C140" s="1" t="s">
        <v>522</v>
      </c>
      <c r="D140">
        <v>500.6</v>
      </c>
      <c r="E140">
        <f t="shared" si="2"/>
        <v>515.62</v>
      </c>
      <c r="F140">
        <v>525.93</v>
      </c>
      <c r="G140" s="21">
        <v>552.23</v>
      </c>
      <c r="H140">
        <v>414.84</v>
      </c>
    </row>
    <row r="141" spans="2:8" ht="14.25">
      <c r="B141" s="1" t="s">
        <v>115</v>
      </c>
      <c r="C141" s="1" t="s">
        <v>335</v>
      </c>
      <c r="D141">
        <v>550.42</v>
      </c>
      <c r="E141">
        <f t="shared" si="2"/>
        <v>566.93</v>
      </c>
      <c r="F141">
        <v>578.26</v>
      </c>
      <c r="G141" s="21">
        <v>607.17</v>
      </c>
      <c r="H141">
        <v>478.68</v>
      </c>
    </row>
    <row r="142" spans="2:8" ht="14.25">
      <c r="B142" s="1" t="s">
        <v>116</v>
      </c>
      <c r="C142" s="1" t="s">
        <v>336</v>
      </c>
      <c r="D142">
        <v>73.94</v>
      </c>
      <c r="E142">
        <f t="shared" si="2"/>
        <v>76.16</v>
      </c>
      <c r="F142">
        <v>77.68</v>
      </c>
      <c r="G142" s="21">
        <v>81.57</v>
      </c>
      <c r="H142">
        <v>64.27</v>
      </c>
    </row>
    <row r="143" spans="2:8" ht="14.25">
      <c r="B143" s="1" t="s">
        <v>117</v>
      </c>
      <c r="C143" s="1" t="s">
        <v>337</v>
      </c>
      <c r="D143">
        <v>83.26</v>
      </c>
      <c r="E143">
        <f t="shared" si="2"/>
        <v>85.76</v>
      </c>
      <c r="F143">
        <v>87.47</v>
      </c>
      <c r="G143" s="21">
        <v>91.85</v>
      </c>
      <c r="H143">
        <v>72.41</v>
      </c>
    </row>
    <row r="144" spans="2:8" ht="14.25">
      <c r="B144" s="20" t="s">
        <v>118</v>
      </c>
      <c r="C144" s="20" t="s">
        <v>512</v>
      </c>
      <c r="D144" s="48">
        <v>22.57</v>
      </c>
      <c r="E144">
        <f t="shared" si="2"/>
        <v>23.25</v>
      </c>
      <c r="F144" s="48">
        <v>23.68</v>
      </c>
      <c r="G144" s="49">
        <v>24.04</v>
      </c>
      <c r="H144">
        <v>19.64</v>
      </c>
    </row>
    <row r="145" spans="2:8" ht="14.25">
      <c r="B145" s="1" t="s">
        <v>119</v>
      </c>
      <c r="C145" s="1" t="s">
        <v>338</v>
      </c>
      <c r="D145">
        <v>344.08</v>
      </c>
      <c r="E145">
        <f t="shared" si="2"/>
        <v>354.4</v>
      </c>
      <c r="F145">
        <v>361.47</v>
      </c>
      <c r="G145" s="21">
        <v>379.54</v>
      </c>
      <c r="H145">
        <v>299.24</v>
      </c>
    </row>
    <row r="146" spans="2:8" ht="14.25">
      <c r="B146" s="1" t="s">
        <v>120</v>
      </c>
      <c r="C146" s="1" t="s">
        <v>339</v>
      </c>
      <c r="D146">
        <v>389.51</v>
      </c>
      <c r="E146">
        <f t="shared" si="2"/>
        <v>401.2</v>
      </c>
      <c r="F146">
        <v>409.23</v>
      </c>
      <c r="G146" s="21">
        <v>429.69</v>
      </c>
      <c r="H146">
        <v>338.76</v>
      </c>
    </row>
    <row r="147" spans="2:8" ht="14.25">
      <c r="B147" s="1" t="s">
        <v>121</v>
      </c>
      <c r="C147" s="1" t="s">
        <v>340</v>
      </c>
      <c r="D147">
        <v>416.26</v>
      </c>
      <c r="E147">
        <f t="shared" si="2"/>
        <v>428.75</v>
      </c>
      <c r="F147">
        <v>437.06</v>
      </c>
      <c r="G147" s="21">
        <v>458.92</v>
      </c>
      <c r="H147">
        <v>362.03</v>
      </c>
    </row>
    <row r="148" spans="2:8" ht="14.25">
      <c r="B148" s="1" t="s">
        <v>122</v>
      </c>
      <c r="C148" s="1" t="s">
        <v>341</v>
      </c>
      <c r="D148">
        <v>466.74</v>
      </c>
      <c r="E148">
        <f t="shared" si="2"/>
        <v>480.74</v>
      </c>
      <c r="F148">
        <v>489.73</v>
      </c>
      <c r="G148" s="21">
        <v>514.22</v>
      </c>
      <c r="H148">
        <v>405.94</v>
      </c>
    </row>
    <row r="149" spans="2:8" ht="14.25">
      <c r="B149" s="1" t="s">
        <v>123</v>
      </c>
      <c r="C149" s="1" t="s">
        <v>513</v>
      </c>
      <c r="D149">
        <v>25.39</v>
      </c>
      <c r="E149">
        <f t="shared" si="2"/>
        <v>26.15</v>
      </c>
      <c r="F149">
        <v>26.66</v>
      </c>
      <c r="G149" s="21">
        <v>28</v>
      </c>
      <c r="H149">
        <v>22.05</v>
      </c>
    </row>
    <row r="150" spans="2:8" ht="14.25">
      <c r="B150" s="1" t="s">
        <v>263</v>
      </c>
      <c r="C150" s="1" t="s">
        <v>520</v>
      </c>
      <c r="D150">
        <v>0</v>
      </c>
      <c r="E150">
        <f aca="true" t="shared" si="3" ref="E150:E213">ROUND((D150*1.03),2)</f>
        <v>0</v>
      </c>
      <c r="F150">
        <v>79.02</v>
      </c>
      <c r="G150" s="21">
        <v>0</v>
      </c>
      <c r="H150">
        <v>0</v>
      </c>
    </row>
    <row r="151" spans="2:8" ht="14.25">
      <c r="B151" s="1" t="s">
        <v>124</v>
      </c>
      <c r="C151" s="1" t="s">
        <v>520</v>
      </c>
      <c r="D151">
        <v>75.06</v>
      </c>
      <c r="E151">
        <f t="shared" si="3"/>
        <v>77.31</v>
      </c>
      <c r="F151">
        <v>0</v>
      </c>
      <c r="G151" s="21">
        <v>82.8</v>
      </c>
      <c r="H151">
        <v>65.26</v>
      </c>
    </row>
    <row r="152" spans="2:8" ht="14.25">
      <c r="B152" s="1" t="s">
        <v>125</v>
      </c>
      <c r="C152" s="1" t="s">
        <v>342</v>
      </c>
      <c r="D152">
        <v>44.56</v>
      </c>
      <c r="E152">
        <f t="shared" si="3"/>
        <v>45.9</v>
      </c>
      <c r="F152">
        <v>44.56</v>
      </c>
      <c r="G152" s="21">
        <v>44.56</v>
      </c>
      <c r="H152">
        <v>36.83</v>
      </c>
    </row>
    <row r="153" spans="2:8" ht="14.25">
      <c r="B153" s="1" t="s">
        <v>578</v>
      </c>
      <c r="C153" s="1" t="s">
        <v>580</v>
      </c>
      <c r="D153">
        <v>0</v>
      </c>
      <c r="E153">
        <f t="shared" si="3"/>
        <v>0</v>
      </c>
      <c r="F153">
        <v>186.82</v>
      </c>
      <c r="G153" s="21">
        <v>0</v>
      </c>
      <c r="H153">
        <v>0</v>
      </c>
    </row>
    <row r="154" spans="2:8" ht="14.25">
      <c r="B154" s="1" t="s">
        <v>579</v>
      </c>
      <c r="C154" s="1" t="s">
        <v>580</v>
      </c>
      <c r="D154">
        <v>162.79</v>
      </c>
      <c r="E154">
        <f t="shared" si="3"/>
        <v>167.67</v>
      </c>
      <c r="F154">
        <v>0</v>
      </c>
      <c r="G154" s="21">
        <v>196.98</v>
      </c>
      <c r="H154">
        <v>154.65</v>
      </c>
    </row>
    <row r="155" spans="2:8" ht="14.25">
      <c r="B155" s="1" t="s">
        <v>25</v>
      </c>
      <c r="C155" s="1" t="s">
        <v>28</v>
      </c>
      <c r="D155">
        <v>50</v>
      </c>
      <c r="E155">
        <f t="shared" si="3"/>
        <v>51.5</v>
      </c>
      <c r="F155">
        <v>48.16</v>
      </c>
      <c r="G155">
        <v>50.46</v>
      </c>
      <c r="H155">
        <v>0</v>
      </c>
    </row>
    <row r="156" spans="2:8" ht="14.25">
      <c r="B156" t="s">
        <v>612</v>
      </c>
      <c r="C156" s="21" t="s">
        <v>616</v>
      </c>
      <c r="D156" s="21">
        <v>193.61</v>
      </c>
      <c r="E156" s="21">
        <v>193.61</v>
      </c>
      <c r="F156" s="21">
        <v>193.61</v>
      </c>
      <c r="G156" s="21">
        <v>193.61</v>
      </c>
      <c r="H156" s="21">
        <v>193.61</v>
      </c>
    </row>
    <row r="157" spans="2:8" ht="14.25">
      <c r="B157" s="20" t="s">
        <v>613</v>
      </c>
      <c r="C157" s="21" t="s">
        <v>617</v>
      </c>
      <c r="D157">
        <v>210.6</v>
      </c>
      <c r="E157">
        <v>210.6</v>
      </c>
      <c r="F157">
        <v>210.6</v>
      </c>
      <c r="G157">
        <v>210.6</v>
      </c>
      <c r="H157">
        <v>210.6</v>
      </c>
    </row>
    <row r="158" spans="2:8" ht="14.25">
      <c r="B158" s="20" t="s">
        <v>614</v>
      </c>
      <c r="C158" s="21" t="s">
        <v>618</v>
      </c>
      <c r="D158">
        <v>227.83</v>
      </c>
      <c r="E158">
        <v>227.83</v>
      </c>
      <c r="F158">
        <v>227.83</v>
      </c>
      <c r="G158">
        <v>227.83</v>
      </c>
      <c r="H158">
        <v>227.83</v>
      </c>
    </row>
    <row r="159" spans="2:8" ht="14.25">
      <c r="B159" s="20" t="s">
        <v>615</v>
      </c>
      <c r="C159" s="21" t="s">
        <v>619</v>
      </c>
      <c r="D159">
        <v>246.6</v>
      </c>
      <c r="E159">
        <v>246.6</v>
      </c>
      <c r="F159">
        <v>246.6</v>
      </c>
      <c r="G159">
        <v>246.6</v>
      </c>
      <c r="H159">
        <v>246.6</v>
      </c>
    </row>
    <row r="160" spans="2:8" ht="14.25">
      <c r="B160" s="1" t="s">
        <v>126</v>
      </c>
      <c r="C160" s="1" t="s">
        <v>343</v>
      </c>
      <c r="D160">
        <v>47.98</v>
      </c>
      <c r="E160">
        <f t="shared" si="3"/>
        <v>49.42</v>
      </c>
      <c r="F160">
        <v>50.4</v>
      </c>
      <c r="G160" s="21">
        <v>52.92</v>
      </c>
      <c r="H160">
        <v>41.74</v>
      </c>
    </row>
    <row r="161" spans="2:8" ht="14.25">
      <c r="B161" s="1" t="s">
        <v>126</v>
      </c>
      <c r="C161" s="1" t="s">
        <v>498</v>
      </c>
      <c r="D161">
        <v>47.98</v>
      </c>
      <c r="E161">
        <f t="shared" si="3"/>
        <v>49.42</v>
      </c>
      <c r="F161">
        <v>50.4</v>
      </c>
      <c r="G161" s="21">
        <v>52.92</v>
      </c>
      <c r="H161">
        <v>41.74</v>
      </c>
    </row>
    <row r="162" spans="2:8" ht="14.25">
      <c r="B162" s="1" t="s">
        <v>127</v>
      </c>
      <c r="C162" s="1" t="s">
        <v>344</v>
      </c>
      <c r="D162">
        <v>162.9</v>
      </c>
      <c r="E162">
        <f t="shared" si="3"/>
        <v>167.79</v>
      </c>
      <c r="F162">
        <v>171.05</v>
      </c>
      <c r="G162" s="21">
        <v>179.6</v>
      </c>
      <c r="H162">
        <v>141.66</v>
      </c>
    </row>
    <row r="163" spans="2:8" ht="14.25">
      <c r="B163" s="1" t="s">
        <v>127</v>
      </c>
      <c r="C163" s="1" t="s">
        <v>499</v>
      </c>
      <c r="D163">
        <v>162.9</v>
      </c>
      <c r="E163">
        <f t="shared" si="3"/>
        <v>167.79</v>
      </c>
      <c r="F163">
        <v>171.05</v>
      </c>
      <c r="G163" s="21">
        <v>179.6</v>
      </c>
      <c r="H163">
        <v>141.66</v>
      </c>
    </row>
    <row r="164" spans="2:8" ht="14.25">
      <c r="B164" s="1" t="s">
        <v>128</v>
      </c>
      <c r="C164" s="1" t="s">
        <v>345</v>
      </c>
      <c r="D164">
        <v>49.38</v>
      </c>
      <c r="E164">
        <f t="shared" si="3"/>
        <v>50.86</v>
      </c>
      <c r="F164">
        <v>51.89</v>
      </c>
      <c r="G164" s="21">
        <v>54.48</v>
      </c>
      <c r="H164">
        <v>42.95</v>
      </c>
    </row>
    <row r="165" spans="2:8" ht="14.25">
      <c r="B165" s="1" t="s">
        <v>128</v>
      </c>
      <c r="C165" s="1" t="s">
        <v>500</v>
      </c>
      <c r="D165">
        <v>49.38</v>
      </c>
      <c r="E165">
        <f t="shared" si="3"/>
        <v>50.86</v>
      </c>
      <c r="F165">
        <v>51.89</v>
      </c>
      <c r="G165" s="21">
        <v>54.48</v>
      </c>
      <c r="H165">
        <v>42.95</v>
      </c>
    </row>
    <row r="166" spans="2:8" ht="14.25">
      <c r="B166" s="1" t="s">
        <v>129</v>
      </c>
      <c r="C166" s="1" t="s">
        <v>346</v>
      </c>
      <c r="D166">
        <v>190.22</v>
      </c>
      <c r="E166">
        <f t="shared" si="3"/>
        <v>195.93</v>
      </c>
      <c r="F166">
        <v>199.73</v>
      </c>
      <c r="G166" s="21">
        <v>209.71</v>
      </c>
      <c r="H166">
        <v>165.42</v>
      </c>
    </row>
    <row r="167" spans="2:8" ht="14.25">
      <c r="B167" s="1" t="s">
        <v>129</v>
      </c>
      <c r="C167" s="1" t="s">
        <v>501</v>
      </c>
      <c r="D167">
        <v>190.22</v>
      </c>
      <c r="E167">
        <f t="shared" si="3"/>
        <v>195.93</v>
      </c>
      <c r="F167">
        <v>199.73</v>
      </c>
      <c r="G167" s="21">
        <v>209.71</v>
      </c>
      <c r="H167">
        <v>165.42</v>
      </c>
    </row>
    <row r="168" spans="2:8" ht="14.25">
      <c r="B168" s="1" t="s">
        <v>130</v>
      </c>
      <c r="C168" s="1" t="s">
        <v>347</v>
      </c>
      <c r="D168">
        <v>50.8</v>
      </c>
      <c r="E168">
        <f t="shared" si="3"/>
        <v>52.32</v>
      </c>
      <c r="F168">
        <v>53.36</v>
      </c>
      <c r="G168" s="21">
        <v>56.03</v>
      </c>
      <c r="H168">
        <v>44.18</v>
      </c>
    </row>
    <row r="169" spans="2:8" ht="14.25">
      <c r="B169" s="1" t="s">
        <v>130</v>
      </c>
      <c r="C169" s="1" t="s">
        <v>502</v>
      </c>
      <c r="D169">
        <v>50.8</v>
      </c>
      <c r="E169">
        <f t="shared" si="3"/>
        <v>52.32</v>
      </c>
      <c r="F169">
        <v>53.36</v>
      </c>
      <c r="G169" s="21">
        <v>56.03</v>
      </c>
      <c r="H169">
        <v>44.18</v>
      </c>
    </row>
    <row r="170" spans="2:8" ht="14.25">
      <c r="B170" s="1" t="s">
        <v>131</v>
      </c>
      <c r="C170" s="1" t="s">
        <v>348</v>
      </c>
      <c r="D170">
        <v>234.93</v>
      </c>
      <c r="E170">
        <f t="shared" si="3"/>
        <v>241.98</v>
      </c>
      <c r="F170">
        <v>246.66</v>
      </c>
      <c r="G170" s="21">
        <v>259</v>
      </c>
      <c r="H170">
        <v>204.3</v>
      </c>
    </row>
    <row r="171" spans="2:8" ht="14.25">
      <c r="B171" s="1" t="s">
        <v>131</v>
      </c>
      <c r="C171" s="1" t="s">
        <v>503</v>
      </c>
      <c r="D171">
        <v>234.93</v>
      </c>
      <c r="E171">
        <f t="shared" si="3"/>
        <v>241.98</v>
      </c>
      <c r="F171">
        <v>246.66</v>
      </c>
      <c r="G171" s="21">
        <v>259</v>
      </c>
      <c r="H171">
        <v>204.3</v>
      </c>
    </row>
    <row r="172" spans="2:8" ht="14.25">
      <c r="B172" s="1" t="s">
        <v>132</v>
      </c>
      <c r="C172" s="1" t="s">
        <v>349</v>
      </c>
      <c r="D172">
        <v>64.9</v>
      </c>
      <c r="E172">
        <f t="shared" si="3"/>
        <v>66.85</v>
      </c>
      <c r="F172">
        <v>68.2</v>
      </c>
      <c r="G172" s="21">
        <v>71.61</v>
      </c>
      <c r="H172">
        <v>56.43</v>
      </c>
    </row>
    <row r="173" spans="2:8" ht="14.25">
      <c r="B173" s="1" t="s">
        <v>132</v>
      </c>
      <c r="C173" s="1" t="s">
        <v>504</v>
      </c>
      <c r="D173">
        <v>64.9</v>
      </c>
      <c r="E173">
        <f t="shared" si="3"/>
        <v>66.85</v>
      </c>
      <c r="F173">
        <v>68.2</v>
      </c>
      <c r="G173" s="21">
        <v>71.61</v>
      </c>
      <c r="H173">
        <v>56.43</v>
      </c>
    </row>
    <row r="174" spans="2:8" ht="14.25">
      <c r="B174" s="1" t="s">
        <v>133</v>
      </c>
      <c r="C174" s="1" t="s">
        <v>350</v>
      </c>
      <c r="D174">
        <v>288.81</v>
      </c>
      <c r="E174">
        <f t="shared" si="3"/>
        <v>297.47</v>
      </c>
      <c r="F174">
        <v>303.24</v>
      </c>
      <c r="G174" s="21">
        <v>318.4</v>
      </c>
      <c r="H174">
        <v>251.17</v>
      </c>
    </row>
    <row r="175" spans="2:8" ht="14.25">
      <c r="B175" s="1" t="s">
        <v>133</v>
      </c>
      <c r="C175" s="1" t="s">
        <v>505</v>
      </c>
      <c r="D175">
        <v>288.81</v>
      </c>
      <c r="E175">
        <f t="shared" si="3"/>
        <v>297.47</v>
      </c>
      <c r="F175">
        <v>303.24</v>
      </c>
      <c r="G175" s="21">
        <v>318.4</v>
      </c>
      <c r="H175">
        <v>251.17</v>
      </c>
    </row>
    <row r="176" spans="2:8" ht="14.25">
      <c r="B176" s="1" t="s">
        <v>134</v>
      </c>
      <c r="C176" s="1" t="s">
        <v>351</v>
      </c>
      <c r="D176">
        <v>147.81</v>
      </c>
      <c r="E176">
        <f t="shared" si="3"/>
        <v>152.24</v>
      </c>
      <c r="F176">
        <v>155.28</v>
      </c>
      <c r="G176" s="21">
        <v>163.04</v>
      </c>
      <c r="H176">
        <v>128.56</v>
      </c>
    </row>
    <row r="177" spans="2:8" ht="14.25">
      <c r="B177" s="1" t="s">
        <v>135</v>
      </c>
      <c r="C177" s="1" t="s">
        <v>352</v>
      </c>
      <c r="D177">
        <v>172.38</v>
      </c>
      <c r="E177">
        <f t="shared" si="3"/>
        <v>177.55</v>
      </c>
      <c r="F177">
        <v>181.1</v>
      </c>
      <c r="G177" s="21">
        <v>190.16</v>
      </c>
      <c r="H177">
        <v>149.9</v>
      </c>
    </row>
    <row r="178" spans="2:8" ht="14.25">
      <c r="B178" s="1" t="s">
        <v>136</v>
      </c>
      <c r="C178" s="1" t="s">
        <v>353</v>
      </c>
      <c r="D178">
        <v>177.32</v>
      </c>
      <c r="E178">
        <f t="shared" si="3"/>
        <v>182.64</v>
      </c>
      <c r="F178">
        <v>179.46</v>
      </c>
      <c r="G178" s="21">
        <v>196.85</v>
      </c>
      <c r="H178">
        <v>0</v>
      </c>
    </row>
    <row r="179" spans="2:8" ht="14.25">
      <c r="B179" s="1" t="s">
        <v>137</v>
      </c>
      <c r="C179" s="1" t="s">
        <v>354</v>
      </c>
      <c r="D179">
        <v>183.05</v>
      </c>
      <c r="E179">
        <f t="shared" si="3"/>
        <v>188.54</v>
      </c>
      <c r="F179">
        <v>192.3</v>
      </c>
      <c r="G179" s="21">
        <v>201.92</v>
      </c>
      <c r="H179">
        <v>159.18</v>
      </c>
    </row>
    <row r="180" spans="2:8" ht="14.25">
      <c r="B180" s="1" t="s">
        <v>138</v>
      </c>
      <c r="C180" s="1" t="s">
        <v>355</v>
      </c>
      <c r="D180">
        <v>182.43</v>
      </c>
      <c r="E180">
        <f t="shared" si="3"/>
        <v>187.9</v>
      </c>
      <c r="F180">
        <v>175.88</v>
      </c>
      <c r="G180" s="21">
        <v>202.52</v>
      </c>
      <c r="H180">
        <v>159</v>
      </c>
    </row>
    <row r="181" spans="2:8" ht="14.25">
      <c r="B181" s="1" t="s">
        <v>139</v>
      </c>
      <c r="C181" s="1" t="s">
        <v>356</v>
      </c>
      <c r="D181">
        <v>183.05</v>
      </c>
      <c r="E181">
        <f t="shared" si="3"/>
        <v>188.54</v>
      </c>
      <c r="F181">
        <v>192.05</v>
      </c>
      <c r="G181" s="21">
        <v>201.65</v>
      </c>
      <c r="H181">
        <v>158.96</v>
      </c>
    </row>
    <row r="182" spans="2:8" ht="14.25">
      <c r="B182" s="1" t="s">
        <v>140</v>
      </c>
      <c r="C182" s="1" t="s">
        <v>357</v>
      </c>
      <c r="D182">
        <v>208.59</v>
      </c>
      <c r="E182">
        <f t="shared" si="3"/>
        <v>214.85</v>
      </c>
      <c r="F182">
        <v>219.14</v>
      </c>
      <c r="G182" s="21">
        <v>230.1</v>
      </c>
      <c r="H182">
        <v>181.42</v>
      </c>
    </row>
    <row r="183" spans="2:8" ht="14.25">
      <c r="B183" s="1" t="s">
        <v>141</v>
      </c>
      <c r="C183" s="1" t="s">
        <v>358</v>
      </c>
      <c r="D183">
        <v>214.21</v>
      </c>
      <c r="E183">
        <f t="shared" si="3"/>
        <v>220.64</v>
      </c>
      <c r="F183">
        <v>216.76</v>
      </c>
      <c r="G183" s="21">
        <v>237.79</v>
      </c>
      <c r="H183">
        <v>0</v>
      </c>
    </row>
    <row r="184" spans="2:8" ht="14.25">
      <c r="B184" s="1" t="s">
        <v>142</v>
      </c>
      <c r="C184" s="1" t="s">
        <v>359</v>
      </c>
      <c r="D184">
        <v>220.7</v>
      </c>
      <c r="E184">
        <f t="shared" si="3"/>
        <v>227.32</v>
      </c>
      <c r="F184">
        <v>231.87</v>
      </c>
      <c r="G184" s="21">
        <v>243.46</v>
      </c>
      <c r="H184">
        <v>191.92</v>
      </c>
    </row>
    <row r="185" spans="2:8" ht="14.25">
      <c r="B185" s="1" t="s">
        <v>143</v>
      </c>
      <c r="C185" s="1" t="s">
        <v>360</v>
      </c>
      <c r="D185">
        <v>213.5</v>
      </c>
      <c r="E185">
        <f t="shared" si="3"/>
        <v>219.91</v>
      </c>
      <c r="F185">
        <v>205.66</v>
      </c>
      <c r="G185" s="21">
        <v>237.01</v>
      </c>
      <c r="H185">
        <v>186.08</v>
      </c>
    </row>
    <row r="186" spans="2:8" ht="14.25">
      <c r="B186" s="1" t="s">
        <v>144</v>
      </c>
      <c r="C186" s="1" t="s">
        <v>361</v>
      </c>
      <c r="D186">
        <v>213.92</v>
      </c>
      <c r="E186">
        <f t="shared" si="3"/>
        <v>220.34</v>
      </c>
      <c r="F186">
        <v>224.74</v>
      </c>
      <c r="G186" s="21">
        <v>235.98</v>
      </c>
      <c r="H186">
        <v>186.07</v>
      </c>
    </row>
    <row r="187" spans="2:8" ht="14.25">
      <c r="B187" s="1" t="s">
        <v>145</v>
      </c>
      <c r="C187" s="1" t="s">
        <v>362</v>
      </c>
      <c r="D187">
        <v>252.3</v>
      </c>
      <c r="E187">
        <f t="shared" si="3"/>
        <v>259.87</v>
      </c>
      <c r="F187">
        <v>265.06</v>
      </c>
      <c r="G187" s="21">
        <v>278.31</v>
      </c>
      <c r="H187">
        <v>219.43</v>
      </c>
    </row>
    <row r="188" spans="2:8" ht="14.25">
      <c r="B188" s="1" t="s">
        <v>146</v>
      </c>
      <c r="C188" s="1" t="s">
        <v>363</v>
      </c>
      <c r="D188">
        <v>259.07</v>
      </c>
      <c r="E188">
        <f t="shared" si="3"/>
        <v>266.84</v>
      </c>
      <c r="F188">
        <v>262.17</v>
      </c>
      <c r="G188" s="21">
        <v>287.6</v>
      </c>
      <c r="H188">
        <v>0</v>
      </c>
    </row>
    <row r="189" spans="2:8" ht="14.25">
      <c r="B189" s="1" t="s">
        <v>147</v>
      </c>
      <c r="C189" s="1" t="s">
        <v>364</v>
      </c>
      <c r="D189">
        <v>266.94</v>
      </c>
      <c r="E189">
        <f t="shared" si="3"/>
        <v>274.95</v>
      </c>
      <c r="F189">
        <v>280.46</v>
      </c>
      <c r="G189" s="21">
        <v>294.48</v>
      </c>
      <c r="H189">
        <v>232.16</v>
      </c>
    </row>
    <row r="190" spans="2:8" ht="14.25">
      <c r="B190" s="1" t="s">
        <v>148</v>
      </c>
      <c r="C190" s="1" t="s">
        <v>365</v>
      </c>
      <c r="D190">
        <v>244.54</v>
      </c>
      <c r="E190">
        <f t="shared" si="3"/>
        <v>251.88</v>
      </c>
      <c r="F190">
        <v>235.57</v>
      </c>
      <c r="G190" s="21">
        <v>271.47</v>
      </c>
      <c r="H190">
        <v>213.13</v>
      </c>
    </row>
    <row r="191" spans="2:8" ht="14.25">
      <c r="B191" s="1" t="s">
        <v>149</v>
      </c>
      <c r="C191" s="1" t="s">
        <v>366</v>
      </c>
      <c r="D191">
        <v>245.05</v>
      </c>
      <c r="E191">
        <f t="shared" si="3"/>
        <v>252.4</v>
      </c>
      <c r="F191">
        <v>257.46</v>
      </c>
      <c r="G191" s="21">
        <v>270.33</v>
      </c>
      <c r="H191">
        <v>213.11</v>
      </c>
    </row>
    <row r="192" spans="2:8" ht="14.25">
      <c r="B192" s="1" t="s">
        <v>150</v>
      </c>
      <c r="C192" s="1" t="s">
        <v>367</v>
      </c>
      <c r="D192">
        <v>268.52</v>
      </c>
      <c r="E192">
        <f t="shared" si="3"/>
        <v>276.58</v>
      </c>
      <c r="F192">
        <v>282.12</v>
      </c>
      <c r="G192" s="21">
        <v>296.22</v>
      </c>
      <c r="H192">
        <v>233.56</v>
      </c>
    </row>
    <row r="193" spans="2:8" ht="14.25">
      <c r="B193" s="1" t="s">
        <v>151</v>
      </c>
      <c r="C193" s="1" t="s">
        <v>368</v>
      </c>
      <c r="D193">
        <v>284.68</v>
      </c>
      <c r="E193">
        <f t="shared" si="3"/>
        <v>293.22</v>
      </c>
      <c r="F193">
        <v>288.08</v>
      </c>
      <c r="G193" s="21">
        <v>316.02</v>
      </c>
      <c r="H193">
        <v>0</v>
      </c>
    </row>
    <row r="194" spans="2:8" ht="14.25">
      <c r="B194" s="1" t="s">
        <v>152</v>
      </c>
      <c r="C194" s="1" t="s">
        <v>369</v>
      </c>
      <c r="D194">
        <v>301.97</v>
      </c>
      <c r="E194">
        <f t="shared" si="3"/>
        <v>311.03</v>
      </c>
      <c r="F194">
        <v>317.26</v>
      </c>
      <c r="G194" s="21">
        <v>333.13</v>
      </c>
      <c r="H194">
        <v>262.64</v>
      </c>
    </row>
    <row r="195" spans="2:8" ht="14.25">
      <c r="B195" s="1" t="s">
        <v>153</v>
      </c>
      <c r="C195" s="1" t="s">
        <v>370</v>
      </c>
      <c r="D195">
        <v>244.81</v>
      </c>
      <c r="E195">
        <f t="shared" si="3"/>
        <v>252.15</v>
      </c>
      <c r="F195">
        <v>235.83</v>
      </c>
      <c r="G195" s="21">
        <v>271.77</v>
      </c>
      <c r="H195">
        <v>213.37</v>
      </c>
    </row>
    <row r="196" spans="2:8" ht="14.25">
      <c r="B196" s="1" t="s">
        <v>154</v>
      </c>
      <c r="C196" s="1" t="s">
        <v>371</v>
      </c>
      <c r="D196">
        <v>272.25</v>
      </c>
      <c r="E196">
        <f t="shared" si="3"/>
        <v>280.42</v>
      </c>
      <c r="F196">
        <v>286.02</v>
      </c>
      <c r="G196" s="21">
        <v>300.32</v>
      </c>
      <c r="H196">
        <v>236.78</v>
      </c>
    </row>
    <row r="197" spans="2:8" ht="14.25">
      <c r="B197" s="1" t="s">
        <v>155</v>
      </c>
      <c r="C197" s="1" t="s">
        <v>372</v>
      </c>
      <c r="D197">
        <v>318.3</v>
      </c>
      <c r="E197">
        <f t="shared" si="3"/>
        <v>327.85</v>
      </c>
      <c r="F197">
        <v>334.41</v>
      </c>
      <c r="G197" s="21">
        <v>351.13</v>
      </c>
      <c r="H197">
        <v>276.84</v>
      </c>
    </row>
    <row r="198" spans="2:8" ht="14.25">
      <c r="B198" s="1" t="s">
        <v>156</v>
      </c>
      <c r="C198" s="1" t="s">
        <v>373</v>
      </c>
      <c r="D198">
        <v>326.84</v>
      </c>
      <c r="E198">
        <f t="shared" si="3"/>
        <v>336.65</v>
      </c>
      <c r="F198">
        <v>330.78</v>
      </c>
      <c r="G198" s="21">
        <v>362.82</v>
      </c>
      <c r="H198">
        <v>0</v>
      </c>
    </row>
    <row r="199" spans="2:8" ht="14.25">
      <c r="B199" s="1" t="s">
        <v>157</v>
      </c>
      <c r="C199" s="1" t="s">
        <v>374</v>
      </c>
      <c r="D199">
        <v>336.75</v>
      </c>
      <c r="E199">
        <f t="shared" si="3"/>
        <v>346.85</v>
      </c>
      <c r="F199">
        <v>353.8</v>
      </c>
      <c r="G199" s="21">
        <v>371.49</v>
      </c>
      <c r="H199">
        <v>292.88</v>
      </c>
    </row>
    <row r="200" spans="2:8" ht="14.25">
      <c r="B200" s="1" t="s">
        <v>158</v>
      </c>
      <c r="C200" s="1" t="s">
        <v>475</v>
      </c>
      <c r="D200">
        <v>196.16</v>
      </c>
      <c r="E200">
        <f t="shared" si="3"/>
        <v>202.04</v>
      </c>
      <c r="F200">
        <v>196.16</v>
      </c>
      <c r="G200" s="21">
        <v>205.97</v>
      </c>
      <c r="H200">
        <v>0</v>
      </c>
    </row>
    <row r="201" spans="2:8" ht="14.25">
      <c r="B201" s="1" t="s">
        <v>159</v>
      </c>
      <c r="C201" s="1" t="s">
        <v>476</v>
      </c>
      <c r="D201">
        <v>245.04</v>
      </c>
      <c r="E201">
        <f t="shared" si="3"/>
        <v>252.39</v>
      </c>
      <c r="F201">
        <v>236.05</v>
      </c>
      <c r="G201" s="21">
        <v>272.02</v>
      </c>
      <c r="H201">
        <v>213.57</v>
      </c>
    </row>
    <row r="202" spans="2:8" ht="14.25">
      <c r="B202" s="1" t="s">
        <v>160</v>
      </c>
      <c r="C202" s="1" t="s">
        <v>375</v>
      </c>
      <c r="D202">
        <v>293.66</v>
      </c>
      <c r="E202">
        <f t="shared" si="3"/>
        <v>302.47</v>
      </c>
      <c r="F202">
        <v>308.53</v>
      </c>
      <c r="G202" s="21">
        <v>323.95</v>
      </c>
      <c r="H202">
        <v>255.4</v>
      </c>
    </row>
    <row r="203" spans="2:8" ht="14.25">
      <c r="B203" s="1" t="s">
        <v>161</v>
      </c>
      <c r="C203" s="1" t="s">
        <v>376</v>
      </c>
      <c r="D203">
        <v>331.75</v>
      </c>
      <c r="E203">
        <f t="shared" si="3"/>
        <v>341.7</v>
      </c>
      <c r="F203">
        <v>348.52</v>
      </c>
      <c r="G203" s="21">
        <v>365.95</v>
      </c>
      <c r="H203">
        <v>288.5</v>
      </c>
    </row>
    <row r="204" spans="2:8" ht="14.25">
      <c r="B204" s="1" t="s">
        <v>162</v>
      </c>
      <c r="C204" s="1" t="s">
        <v>377</v>
      </c>
      <c r="D204">
        <v>336.93</v>
      </c>
      <c r="E204">
        <f t="shared" si="3"/>
        <v>347.04</v>
      </c>
      <c r="F204">
        <v>341.02</v>
      </c>
      <c r="G204" s="21">
        <v>374.02</v>
      </c>
      <c r="H204">
        <v>0</v>
      </c>
    </row>
    <row r="205" spans="2:8" ht="14.25">
      <c r="B205" s="1" t="s">
        <v>163</v>
      </c>
      <c r="C205" s="1" t="s">
        <v>378</v>
      </c>
      <c r="D205">
        <v>343.62</v>
      </c>
      <c r="E205">
        <f t="shared" si="3"/>
        <v>353.93</v>
      </c>
      <c r="F205">
        <v>361.01</v>
      </c>
      <c r="G205" s="21">
        <v>379.06</v>
      </c>
      <c r="H205">
        <v>298.82</v>
      </c>
    </row>
    <row r="206" spans="2:8" ht="14.25">
      <c r="B206" s="1" t="s">
        <v>164</v>
      </c>
      <c r="C206" s="1" t="s">
        <v>379</v>
      </c>
      <c r="D206">
        <v>260.54</v>
      </c>
      <c r="E206">
        <f t="shared" si="3"/>
        <v>268.36</v>
      </c>
      <c r="F206">
        <v>250.98</v>
      </c>
      <c r="G206" s="21">
        <v>289.22</v>
      </c>
      <c r="H206">
        <v>227.08</v>
      </c>
    </row>
    <row r="207" spans="2:8" ht="14.25">
      <c r="B207" s="1" t="s">
        <v>165</v>
      </c>
      <c r="C207" s="1" t="s">
        <v>380</v>
      </c>
      <c r="D207">
        <v>330.61</v>
      </c>
      <c r="E207">
        <f t="shared" si="3"/>
        <v>340.53</v>
      </c>
      <c r="F207">
        <v>347.35</v>
      </c>
      <c r="G207" s="21">
        <v>364.71</v>
      </c>
      <c r="H207">
        <v>287.53</v>
      </c>
    </row>
    <row r="208" spans="2:8" ht="14.25">
      <c r="B208" s="1" t="s">
        <v>166</v>
      </c>
      <c r="C208" s="1" t="s">
        <v>381</v>
      </c>
      <c r="D208">
        <v>374.75</v>
      </c>
      <c r="E208">
        <f t="shared" si="3"/>
        <v>385.99</v>
      </c>
      <c r="F208">
        <v>393.72</v>
      </c>
      <c r="G208" s="21">
        <v>413.41</v>
      </c>
      <c r="H208">
        <v>325.93</v>
      </c>
    </row>
    <row r="209" spans="2:8" ht="14.25">
      <c r="B209" s="1" t="s">
        <v>167</v>
      </c>
      <c r="C209" s="1" t="s">
        <v>382</v>
      </c>
      <c r="D209">
        <v>398.22</v>
      </c>
      <c r="E209">
        <f t="shared" si="3"/>
        <v>410.17</v>
      </c>
      <c r="F209">
        <v>402.99</v>
      </c>
      <c r="G209" s="21">
        <v>442.06</v>
      </c>
      <c r="H209">
        <v>0</v>
      </c>
    </row>
    <row r="210" spans="2:8" ht="14.25">
      <c r="B210" s="1" t="s">
        <v>168</v>
      </c>
      <c r="C210" s="1" t="s">
        <v>383</v>
      </c>
      <c r="D210">
        <v>423.39</v>
      </c>
      <c r="E210">
        <f t="shared" si="3"/>
        <v>436.09</v>
      </c>
      <c r="F210">
        <v>444.81</v>
      </c>
      <c r="G210" s="21">
        <v>467.05</v>
      </c>
      <c r="H210">
        <v>368.24</v>
      </c>
    </row>
    <row r="211" spans="2:8" ht="14.25">
      <c r="B211" s="1" t="s">
        <v>169</v>
      </c>
      <c r="C211" s="1" t="s">
        <v>384</v>
      </c>
      <c r="D211">
        <v>196.42</v>
      </c>
      <c r="E211">
        <f t="shared" si="3"/>
        <v>202.31</v>
      </c>
      <c r="F211">
        <v>206.37</v>
      </c>
      <c r="G211" s="21">
        <v>216.69</v>
      </c>
      <c r="H211">
        <v>170.84</v>
      </c>
    </row>
    <row r="212" spans="2:8" ht="14.25">
      <c r="B212" s="1" t="s">
        <v>170</v>
      </c>
      <c r="C212" s="1" t="s">
        <v>514</v>
      </c>
      <c r="D212">
        <v>215.18</v>
      </c>
      <c r="E212">
        <f t="shared" si="3"/>
        <v>221.64</v>
      </c>
      <c r="F212">
        <v>221.56</v>
      </c>
      <c r="G212" s="21">
        <v>233.42</v>
      </c>
      <c r="H212">
        <v>201.59</v>
      </c>
    </row>
    <row r="213" spans="2:8" ht="14.25">
      <c r="B213" s="1" t="s">
        <v>171</v>
      </c>
      <c r="C213" s="1" t="s">
        <v>385</v>
      </c>
      <c r="D213">
        <v>213.92</v>
      </c>
      <c r="E213">
        <f t="shared" si="3"/>
        <v>220.34</v>
      </c>
      <c r="F213">
        <v>224.74</v>
      </c>
      <c r="G213" s="21">
        <v>235.98</v>
      </c>
      <c r="H213">
        <v>186.04</v>
      </c>
    </row>
    <row r="214" spans="2:8" ht="14.25">
      <c r="B214" s="1" t="s">
        <v>172</v>
      </c>
      <c r="C214" s="1" t="s">
        <v>515</v>
      </c>
      <c r="D214">
        <v>280.82</v>
      </c>
      <c r="E214">
        <f aca="true" t="shared" si="4" ref="E214:E277">ROUND((D214*1.03),2)</f>
        <v>289.24</v>
      </c>
      <c r="F214">
        <v>284.68</v>
      </c>
      <c r="G214" s="21">
        <v>311.73</v>
      </c>
      <c r="H214">
        <v>244.75</v>
      </c>
    </row>
    <row r="215" spans="2:8" ht="14.25">
      <c r="B215" s="1" t="s">
        <v>173</v>
      </c>
      <c r="C215" s="1" t="s">
        <v>386</v>
      </c>
      <c r="D215">
        <v>236.63</v>
      </c>
      <c r="E215">
        <f t="shared" si="4"/>
        <v>243.73</v>
      </c>
      <c r="F215">
        <v>248.6</v>
      </c>
      <c r="G215" s="21">
        <v>261.03</v>
      </c>
      <c r="H215">
        <v>205.78</v>
      </c>
    </row>
    <row r="216" spans="2:8" ht="14.25">
      <c r="B216" s="1" t="s">
        <v>174</v>
      </c>
      <c r="C216" s="1" t="s">
        <v>516</v>
      </c>
      <c r="D216">
        <v>255.06</v>
      </c>
      <c r="E216">
        <f t="shared" si="4"/>
        <v>262.71</v>
      </c>
      <c r="F216">
        <v>263.45</v>
      </c>
      <c r="G216" s="21">
        <v>276.67</v>
      </c>
      <c r="H216">
        <v>238.94</v>
      </c>
    </row>
    <row r="217" spans="2:8" ht="14.25">
      <c r="B217" s="1" t="s">
        <v>175</v>
      </c>
      <c r="C217" s="1" t="s">
        <v>509</v>
      </c>
      <c r="D217">
        <v>289.72</v>
      </c>
      <c r="E217">
        <f t="shared" si="4"/>
        <v>298.41</v>
      </c>
      <c r="F217">
        <v>293.79</v>
      </c>
      <c r="G217" s="21">
        <v>321.62</v>
      </c>
      <c r="H217">
        <v>252.51</v>
      </c>
    </row>
    <row r="218" spans="2:8" ht="14.25">
      <c r="B218" s="1" t="s">
        <v>176</v>
      </c>
      <c r="C218" s="1" t="s">
        <v>387</v>
      </c>
      <c r="D218">
        <v>291.62</v>
      </c>
      <c r="E218">
        <f t="shared" si="4"/>
        <v>300.37</v>
      </c>
      <c r="F218">
        <v>306.38</v>
      </c>
      <c r="G218" s="21">
        <v>321.7</v>
      </c>
      <c r="H218">
        <v>253.61</v>
      </c>
    </row>
    <row r="219" spans="2:8" ht="14.25">
      <c r="B219" s="1" t="s">
        <v>177</v>
      </c>
      <c r="C219" s="1" t="s">
        <v>517</v>
      </c>
      <c r="D219">
        <v>355.39</v>
      </c>
      <c r="E219">
        <f t="shared" si="4"/>
        <v>366.05</v>
      </c>
      <c r="F219">
        <v>368.41</v>
      </c>
      <c r="G219" s="21">
        <v>386.83</v>
      </c>
      <c r="H219">
        <v>336.27</v>
      </c>
    </row>
    <row r="220" spans="2:8" ht="14.25">
      <c r="B220" s="1" t="s">
        <v>178</v>
      </c>
      <c r="C220" s="1" t="s">
        <v>388</v>
      </c>
      <c r="D220">
        <v>355.88</v>
      </c>
      <c r="E220">
        <f t="shared" si="4"/>
        <v>366.56</v>
      </c>
      <c r="F220">
        <v>373.88</v>
      </c>
      <c r="G220" s="21">
        <v>392.57</v>
      </c>
      <c r="H220">
        <v>309.52</v>
      </c>
    </row>
    <row r="221" spans="2:8" ht="14.25">
      <c r="B221" s="1" t="s">
        <v>179</v>
      </c>
      <c r="C221" s="1" t="s">
        <v>389</v>
      </c>
      <c r="D221">
        <v>417.88</v>
      </c>
      <c r="E221">
        <f t="shared" si="4"/>
        <v>430.42</v>
      </c>
      <c r="F221">
        <v>439.01</v>
      </c>
      <c r="G221" s="21">
        <v>460.96</v>
      </c>
      <c r="H221">
        <v>363.41</v>
      </c>
    </row>
    <row r="222" spans="2:8" ht="14.25">
      <c r="B222" s="1" t="s">
        <v>180</v>
      </c>
      <c r="C222" s="1" t="s">
        <v>506</v>
      </c>
      <c r="D222">
        <v>435.97</v>
      </c>
      <c r="E222">
        <f t="shared" si="4"/>
        <v>449.05</v>
      </c>
      <c r="F222">
        <v>430.36</v>
      </c>
      <c r="G222" s="21">
        <v>483.97</v>
      </c>
      <c r="H222">
        <v>0</v>
      </c>
    </row>
    <row r="223" spans="2:8" ht="14.25">
      <c r="B223" s="1" t="s">
        <v>181</v>
      </c>
      <c r="C223" s="1" t="s">
        <v>390</v>
      </c>
      <c r="D223">
        <v>417.38</v>
      </c>
      <c r="E223">
        <f t="shared" si="4"/>
        <v>429.9</v>
      </c>
      <c r="F223">
        <v>465.07</v>
      </c>
      <c r="G223" s="21">
        <v>488.32</v>
      </c>
      <c r="H223">
        <v>396.51</v>
      </c>
    </row>
    <row r="224" spans="2:8" ht="14.25">
      <c r="B224" s="1" t="s">
        <v>182</v>
      </c>
      <c r="C224" s="1" t="s">
        <v>391</v>
      </c>
      <c r="D224">
        <v>234.27</v>
      </c>
      <c r="E224">
        <f t="shared" si="4"/>
        <v>241.3</v>
      </c>
      <c r="F224">
        <v>246.13</v>
      </c>
      <c r="G224" s="21">
        <v>258.43</v>
      </c>
      <c r="H224">
        <v>0</v>
      </c>
    </row>
    <row r="225" spans="2:8" ht="14.25">
      <c r="B225" s="1" t="s">
        <v>183</v>
      </c>
      <c r="C225" s="1" t="s">
        <v>392</v>
      </c>
      <c r="D225">
        <v>268.14</v>
      </c>
      <c r="E225">
        <f t="shared" si="4"/>
        <v>276.18</v>
      </c>
      <c r="F225">
        <v>281.7</v>
      </c>
      <c r="G225" s="21">
        <v>295.78</v>
      </c>
      <c r="H225">
        <v>0</v>
      </c>
    </row>
    <row r="226" spans="2:8" ht="14.25">
      <c r="B226" s="1" t="s">
        <v>184</v>
      </c>
      <c r="C226" s="1" t="s">
        <v>393</v>
      </c>
      <c r="D226">
        <v>310.49</v>
      </c>
      <c r="E226">
        <f t="shared" si="4"/>
        <v>319.8</v>
      </c>
      <c r="F226">
        <v>326.19</v>
      </c>
      <c r="G226" s="21">
        <v>342.5</v>
      </c>
      <c r="H226">
        <v>0</v>
      </c>
    </row>
    <row r="227" spans="2:8" ht="14.25">
      <c r="B227" s="1" t="s">
        <v>185</v>
      </c>
      <c r="C227" s="1" t="s">
        <v>394</v>
      </c>
      <c r="D227">
        <v>341.85</v>
      </c>
      <c r="E227">
        <f t="shared" si="4"/>
        <v>352.11</v>
      </c>
      <c r="F227">
        <v>392.29</v>
      </c>
      <c r="G227" s="21">
        <v>411.91</v>
      </c>
      <c r="H227">
        <v>324.76</v>
      </c>
    </row>
    <row r="228" spans="2:8" ht="14.25">
      <c r="B228" s="1" t="s">
        <v>186</v>
      </c>
      <c r="C228" s="1" t="s">
        <v>395</v>
      </c>
      <c r="D228">
        <v>403.02</v>
      </c>
      <c r="E228">
        <f t="shared" si="4"/>
        <v>415.11</v>
      </c>
      <c r="F228">
        <v>462.51</v>
      </c>
      <c r="G228" s="21">
        <v>485.63</v>
      </c>
      <c r="H228">
        <v>382.87</v>
      </c>
    </row>
    <row r="229" spans="2:8" ht="14.25">
      <c r="B229" s="1" t="s">
        <v>187</v>
      </c>
      <c r="C229" s="1" t="s">
        <v>396</v>
      </c>
      <c r="D229">
        <v>459.04</v>
      </c>
      <c r="E229">
        <f t="shared" si="4"/>
        <v>472.81</v>
      </c>
      <c r="F229">
        <v>464.57</v>
      </c>
      <c r="G229" s="21">
        <v>509.58</v>
      </c>
      <c r="H229">
        <v>0</v>
      </c>
    </row>
    <row r="230" spans="2:8" ht="14.25">
      <c r="B230" s="1" t="s">
        <v>188</v>
      </c>
      <c r="C230" s="1" t="s">
        <v>397</v>
      </c>
      <c r="D230">
        <v>479.84</v>
      </c>
      <c r="E230">
        <f t="shared" si="4"/>
        <v>494.24</v>
      </c>
      <c r="F230">
        <v>504.12</v>
      </c>
      <c r="G230" s="21">
        <v>529.32</v>
      </c>
      <c r="H230">
        <v>417.31</v>
      </c>
    </row>
    <row r="231" spans="2:8" ht="14.25">
      <c r="B231" s="1" t="s">
        <v>189</v>
      </c>
      <c r="C231" s="1" t="s">
        <v>398</v>
      </c>
      <c r="D231">
        <v>252.81</v>
      </c>
      <c r="E231">
        <f t="shared" si="4"/>
        <v>260.39</v>
      </c>
      <c r="F231">
        <v>265.6</v>
      </c>
      <c r="G231" s="21">
        <v>278.87</v>
      </c>
      <c r="H231">
        <v>219.91</v>
      </c>
    </row>
    <row r="232" spans="2:8" ht="14.25">
      <c r="B232" s="1" t="s">
        <v>190</v>
      </c>
      <c r="C232" s="1" t="s">
        <v>399</v>
      </c>
      <c r="D232">
        <v>373.99</v>
      </c>
      <c r="E232">
        <f t="shared" si="4"/>
        <v>385.21</v>
      </c>
      <c r="F232">
        <v>392.92</v>
      </c>
      <c r="G232" s="21">
        <v>412.57</v>
      </c>
      <c r="H232">
        <v>325.26</v>
      </c>
    </row>
    <row r="233" spans="2:8" ht="14.25">
      <c r="B233" s="1" t="s">
        <v>191</v>
      </c>
      <c r="C233" s="1" t="s">
        <v>400</v>
      </c>
      <c r="D233">
        <v>252.81</v>
      </c>
      <c r="E233">
        <f t="shared" si="4"/>
        <v>260.39</v>
      </c>
      <c r="F233">
        <v>265.6</v>
      </c>
      <c r="G233" s="21">
        <v>278.87</v>
      </c>
      <c r="H233">
        <v>219.88</v>
      </c>
    </row>
    <row r="234" spans="2:8" ht="14.25">
      <c r="B234" s="1" t="s">
        <v>192</v>
      </c>
      <c r="C234" s="1" t="s">
        <v>401</v>
      </c>
      <c r="D234">
        <v>355.29</v>
      </c>
      <c r="E234">
        <f t="shared" si="4"/>
        <v>365.95</v>
      </c>
      <c r="F234">
        <v>381.48</v>
      </c>
      <c r="G234" s="21">
        <v>400.55</v>
      </c>
      <c r="H234">
        <v>308.99</v>
      </c>
    </row>
    <row r="235" spans="2:8" ht="14.25">
      <c r="B235" s="1" t="s">
        <v>193</v>
      </c>
      <c r="C235" s="1" t="s">
        <v>402</v>
      </c>
      <c r="D235">
        <v>272.26</v>
      </c>
      <c r="E235">
        <f t="shared" si="4"/>
        <v>280.43</v>
      </c>
      <c r="F235">
        <v>286.03</v>
      </c>
      <c r="G235" s="21">
        <v>300.33</v>
      </c>
      <c r="H235">
        <v>236.79</v>
      </c>
    </row>
    <row r="236" spans="2:8" ht="14.25">
      <c r="B236" s="1" t="s">
        <v>194</v>
      </c>
      <c r="C236" s="1" t="s">
        <v>403</v>
      </c>
      <c r="D236">
        <v>381.05</v>
      </c>
      <c r="E236">
        <f t="shared" si="4"/>
        <v>392.48</v>
      </c>
      <c r="F236">
        <v>400.33</v>
      </c>
      <c r="G236" s="21">
        <v>420.35</v>
      </c>
      <c r="H236">
        <v>331.39</v>
      </c>
    </row>
    <row r="237" spans="2:8" ht="14.25">
      <c r="B237" s="1" t="s">
        <v>195</v>
      </c>
      <c r="C237" s="1" t="s">
        <v>404</v>
      </c>
      <c r="D237">
        <v>330.83</v>
      </c>
      <c r="E237">
        <f t="shared" si="4"/>
        <v>340.75</v>
      </c>
      <c r="F237">
        <v>335.42</v>
      </c>
      <c r="G237" s="21">
        <v>367.25</v>
      </c>
      <c r="H237">
        <v>288.33</v>
      </c>
    </row>
    <row r="238" spans="2:8" ht="14.25">
      <c r="B238" s="1" t="s">
        <v>196</v>
      </c>
      <c r="C238" s="1" t="s">
        <v>523</v>
      </c>
      <c r="D238">
        <v>388.14</v>
      </c>
      <c r="E238">
        <f t="shared" si="4"/>
        <v>399.78</v>
      </c>
      <c r="F238">
        <v>392.81</v>
      </c>
      <c r="G238" s="21">
        <v>430.87</v>
      </c>
      <c r="H238">
        <v>338.29</v>
      </c>
    </row>
    <row r="239" spans="2:8" ht="14.25">
      <c r="B239" s="1" t="s">
        <v>197</v>
      </c>
      <c r="C239" s="1" t="s">
        <v>405</v>
      </c>
      <c r="D239">
        <v>343.86</v>
      </c>
      <c r="E239">
        <f t="shared" si="4"/>
        <v>354.18</v>
      </c>
      <c r="F239">
        <v>361.26</v>
      </c>
      <c r="G239" s="21">
        <v>379.33</v>
      </c>
      <c r="H239">
        <v>299.03</v>
      </c>
    </row>
    <row r="240" spans="2:8" ht="14.25">
      <c r="B240" s="1" t="s">
        <v>198</v>
      </c>
      <c r="C240" s="1" t="s">
        <v>406</v>
      </c>
      <c r="D240">
        <v>396.88</v>
      </c>
      <c r="E240">
        <f t="shared" si="4"/>
        <v>408.79</v>
      </c>
      <c r="F240">
        <v>416.97</v>
      </c>
      <c r="G240" s="21">
        <v>437.81</v>
      </c>
      <c r="H240">
        <v>345.16</v>
      </c>
    </row>
    <row r="241" spans="2:8" ht="14.25">
      <c r="B241" s="1" t="s">
        <v>199</v>
      </c>
      <c r="C241" s="1" t="s">
        <v>407</v>
      </c>
      <c r="D241">
        <v>390.93</v>
      </c>
      <c r="E241">
        <f t="shared" si="4"/>
        <v>402.66</v>
      </c>
      <c r="F241">
        <v>410.71</v>
      </c>
      <c r="G241" s="21">
        <v>431.24</v>
      </c>
      <c r="H241">
        <v>339.99</v>
      </c>
    </row>
    <row r="242" spans="2:8" ht="14.25">
      <c r="B242" s="1" t="s">
        <v>200</v>
      </c>
      <c r="C242" s="1" t="s">
        <v>408</v>
      </c>
      <c r="D242">
        <v>461.21</v>
      </c>
      <c r="E242">
        <f t="shared" si="4"/>
        <v>475.05</v>
      </c>
      <c r="F242">
        <v>484.53</v>
      </c>
      <c r="G242" s="21">
        <v>508.75</v>
      </c>
      <c r="H242">
        <v>401.11</v>
      </c>
    </row>
    <row r="243" spans="2:8" ht="14.25">
      <c r="B243" s="1" t="s">
        <v>201</v>
      </c>
      <c r="C243" s="1" t="s">
        <v>409</v>
      </c>
      <c r="D243">
        <v>475.39</v>
      </c>
      <c r="E243">
        <f t="shared" si="4"/>
        <v>489.65</v>
      </c>
      <c r="F243">
        <v>481.66</v>
      </c>
      <c r="G243" s="21">
        <v>527.73</v>
      </c>
      <c r="H243">
        <v>0</v>
      </c>
    </row>
    <row r="244" spans="2:8" ht="14.25">
      <c r="B244" s="1" t="s">
        <v>202</v>
      </c>
      <c r="C244" s="1" t="s">
        <v>410</v>
      </c>
      <c r="D244">
        <v>492.7</v>
      </c>
      <c r="E244">
        <f t="shared" si="4"/>
        <v>507.48</v>
      </c>
      <c r="F244">
        <v>517.63</v>
      </c>
      <c r="G244" s="21">
        <v>543.51</v>
      </c>
      <c r="H244">
        <v>428.53</v>
      </c>
    </row>
    <row r="245" spans="2:8" ht="14.25">
      <c r="B245" s="1" t="s">
        <v>26</v>
      </c>
      <c r="C245" s="1" t="s">
        <v>29</v>
      </c>
      <c r="D245">
        <v>126.76</v>
      </c>
      <c r="E245">
        <v>126.76</v>
      </c>
      <c r="F245">
        <v>126.76</v>
      </c>
      <c r="G245">
        <v>126.76</v>
      </c>
      <c r="H245">
        <v>126.76</v>
      </c>
    </row>
    <row r="246" spans="2:8" ht="14.25">
      <c r="B246" s="1" t="s">
        <v>27</v>
      </c>
      <c r="C246" s="1" t="s">
        <v>30</v>
      </c>
      <c r="D246">
        <v>135.98</v>
      </c>
      <c r="E246">
        <v>135.98</v>
      </c>
      <c r="F246">
        <v>135.98</v>
      </c>
      <c r="G246">
        <v>135.98</v>
      </c>
      <c r="H246">
        <v>135.98</v>
      </c>
    </row>
    <row r="247" spans="2:8" ht="14.25">
      <c r="B247" s="1" t="s">
        <v>203</v>
      </c>
      <c r="C247" s="1" t="s">
        <v>411</v>
      </c>
      <c r="D247">
        <v>366.15</v>
      </c>
      <c r="E247">
        <f t="shared" si="4"/>
        <v>377.13</v>
      </c>
      <c r="F247">
        <v>352.68</v>
      </c>
      <c r="G247" s="21">
        <v>406.46</v>
      </c>
      <c r="H247">
        <v>319.12</v>
      </c>
    </row>
    <row r="248" spans="2:8" ht="14.25">
      <c r="B248" s="1" t="s">
        <v>204</v>
      </c>
      <c r="C248" s="1" t="s">
        <v>412</v>
      </c>
      <c r="D248">
        <v>366.94</v>
      </c>
      <c r="E248">
        <f t="shared" si="4"/>
        <v>377.95</v>
      </c>
      <c r="F248">
        <v>385.51</v>
      </c>
      <c r="G248" s="21">
        <v>404.78</v>
      </c>
      <c r="H248">
        <v>319.13</v>
      </c>
    </row>
    <row r="249" spans="2:8" ht="14.25">
      <c r="B249" s="1" t="s">
        <v>205</v>
      </c>
      <c r="C249" s="1" t="s">
        <v>413</v>
      </c>
      <c r="D249">
        <v>405.05</v>
      </c>
      <c r="E249">
        <f t="shared" si="4"/>
        <v>417.2</v>
      </c>
      <c r="F249">
        <v>425.54</v>
      </c>
      <c r="G249" s="21">
        <v>446.81</v>
      </c>
      <c r="H249">
        <v>352.25</v>
      </c>
    </row>
    <row r="250" spans="2:8" ht="14.25">
      <c r="B250" s="1" t="s">
        <v>206</v>
      </c>
      <c r="C250" s="1" t="s">
        <v>414</v>
      </c>
      <c r="D250">
        <v>420.31</v>
      </c>
      <c r="E250">
        <f t="shared" si="4"/>
        <v>432.92</v>
      </c>
      <c r="F250">
        <v>425.44</v>
      </c>
      <c r="G250" s="21">
        <v>466.59</v>
      </c>
      <c r="H250">
        <v>0</v>
      </c>
    </row>
    <row r="251" spans="2:8" ht="14.25">
      <c r="B251" s="1" t="s">
        <v>207</v>
      </c>
      <c r="C251" s="1" t="s">
        <v>415</v>
      </c>
      <c r="D251">
        <v>437.5</v>
      </c>
      <c r="E251">
        <f t="shared" si="4"/>
        <v>450.63</v>
      </c>
      <c r="F251">
        <v>459.65</v>
      </c>
      <c r="G251" s="21">
        <v>482.63</v>
      </c>
      <c r="H251">
        <v>380.5</v>
      </c>
    </row>
    <row r="252" spans="2:8" ht="14.25">
      <c r="B252" s="1" t="s">
        <v>208</v>
      </c>
      <c r="C252" s="1" t="s">
        <v>416</v>
      </c>
      <c r="D252">
        <v>437.5</v>
      </c>
      <c r="E252">
        <f t="shared" si="4"/>
        <v>450.63</v>
      </c>
      <c r="F252">
        <v>459.65</v>
      </c>
      <c r="G252" s="21">
        <v>482.63</v>
      </c>
      <c r="H252">
        <v>0</v>
      </c>
    </row>
    <row r="253" spans="2:8" ht="14.25">
      <c r="B253" s="1" t="s">
        <v>209</v>
      </c>
      <c r="C253" s="1" t="s">
        <v>417</v>
      </c>
      <c r="D253">
        <v>451.62</v>
      </c>
      <c r="E253">
        <f t="shared" si="4"/>
        <v>465.17</v>
      </c>
      <c r="F253">
        <v>474.46</v>
      </c>
      <c r="G253" s="21">
        <v>498.19</v>
      </c>
      <c r="H253">
        <v>0</v>
      </c>
    </row>
    <row r="254" spans="2:8" ht="14.25">
      <c r="B254" s="1" t="s">
        <v>210</v>
      </c>
      <c r="C254" s="1" t="s">
        <v>418</v>
      </c>
      <c r="D254">
        <v>187.13</v>
      </c>
      <c r="E254">
        <f t="shared" si="4"/>
        <v>192.74</v>
      </c>
      <c r="F254">
        <v>196.6</v>
      </c>
      <c r="G254" s="21">
        <v>206.43</v>
      </c>
      <c r="H254">
        <v>162.75</v>
      </c>
    </row>
    <row r="255" spans="2:8" ht="14.25">
      <c r="B255" s="1" t="s">
        <v>211</v>
      </c>
      <c r="C255" s="1" t="s">
        <v>419</v>
      </c>
      <c r="D255">
        <v>213.92</v>
      </c>
      <c r="E255">
        <f t="shared" si="4"/>
        <v>220.34</v>
      </c>
      <c r="F255">
        <v>224.74</v>
      </c>
      <c r="G255" s="21">
        <v>235.98</v>
      </c>
      <c r="H255">
        <v>186.04</v>
      </c>
    </row>
    <row r="256" spans="2:8" ht="14.25">
      <c r="B256" s="1" t="s">
        <v>212</v>
      </c>
      <c r="C256" s="1" t="s">
        <v>420</v>
      </c>
      <c r="D256">
        <v>223.61</v>
      </c>
      <c r="E256">
        <f t="shared" si="4"/>
        <v>230.32</v>
      </c>
      <c r="F256">
        <v>236.59</v>
      </c>
      <c r="G256" s="21">
        <v>248.24</v>
      </c>
      <c r="H256">
        <v>0</v>
      </c>
    </row>
    <row r="257" spans="2:8" ht="14.25">
      <c r="B257" s="1" t="s">
        <v>213</v>
      </c>
      <c r="C257" s="1" t="s">
        <v>421</v>
      </c>
      <c r="D257">
        <v>234.27</v>
      </c>
      <c r="E257">
        <f t="shared" si="4"/>
        <v>241.3</v>
      </c>
      <c r="F257">
        <v>246.13</v>
      </c>
      <c r="G257" s="21">
        <v>258.43</v>
      </c>
      <c r="H257">
        <v>203.74</v>
      </c>
    </row>
    <row r="258" spans="2:8" ht="14.25">
      <c r="B258" s="1" t="s">
        <v>214</v>
      </c>
      <c r="C258" s="1" t="s">
        <v>422</v>
      </c>
      <c r="D258">
        <v>184</v>
      </c>
      <c r="E258">
        <f t="shared" si="4"/>
        <v>189.52</v>
      </c>
      <c r="F258">
        <v>193.31</v>
      </c>
      <c r="G258" s="21">
        <v>202.98</v>
      </c>
      <c r="H258">
        <v>160</v>
      </c>
    </row>
    <row r="259" spans="2:8" ht="14.25">
      <c r="B259" s="1" t="s">
        <v>215</v>
      </c>
      <c r="C259" s="1" t="s">
        <v>423</v>
      </c>
      <c r="D259">
        <v>192.28</v>
      </c>
      <c r="E259">
        <f t="shared" si="4"/>
        <v>198.05</v>
      </c>
      <c r="F259">
        <v>202.03</v>
      </c>
      <c r="G259" s="21">
        <v>212.13</v>
      </c>
      <c r="H259">
        <v>167.23</v>
      </c>
    </row>
    <row r="260" spans="2:8" ht="14.25">
      <c r="B260" s="1" t="s">
        <v>216</v>
      </c>
      <c r="C260" s="1" t="s">
        <v>424</v>
      </c>
      <c r="D260">
        <v>196.56</v>
      </c>
      <c r="E260">
        <f t="shared" si="4"/>
        <v>202.46</v>
      </c>
      <c r="F260">
        <v>198.7</v>
      </c>
      <c r="G260" s="21">
        <v>218.2</v>
      </c>
      <c r="H260">
        <v>0</v>
      </c>
    </row>
    <row r="261" spans="2:8" ht="14.25">
      <c r="B261" s="1" t="s">
        <v>217</v>
      </c>
      <c r="C261" s="1" t="s">
        <v>425</v>
      </c>
      <c r="D261">
        <v>201.21</v>
      </c>
      <c r="E261">
        <f t="shared" si="4"/>
        <v>207.25</v>
      </c>
      <c r="F261">
        <v>211.41</v>
      </c>
      <c r="G261" s="21">
        <v>221.98</v>
      </c>
      <c r="H261">
        <v>175.01</v>
      </c>
    </row>
    <row r="262" spans="2:8" ht="14.25">
      <c r="B262" s="1" t="s">
        <v>218</v>
      </c>
      <c r="C262" s="1" t="s">
        <v>426</v>
      </c>
      <c r="D262">
        <v>52.22</v>
      </c>
      <c r="E262">
        <f t="shared" si="4"/>
        <v>53.79</v>
      </c>
      <c r="F262">
        <v>55.39</v>
      </c>
      <c r="G262" s="21">
        <v>58.15</v>
      </c>
      <c r="H262">
        <v>51.76</v>
      </c>
    </row>
    <row r="263" spans="2:8" ht="14.25">
      <c r="B263" s="1" t="s">
        <v>219</v>
      </c>
      <c r="C263" s="1" t="s">
        <v>427</v>
      </c>
      <c r="D263">
        <v>23.98</v>
      </c>
      <c r="E263">
        <f t="shared" si="4"/>
        <v>24.7</v>
      </c>
      <c r="F263">
        <v>25.19</v>
      </c>
      <c r="G263" s="21">
        <v>26.45</v>
      </c>
      <c r="H263">
        <v>20.87</v>
      </c>
    </row>
    <row r="264" spans="2:8" ht="14.25">
      <c r="B264" s="1" t="s">
        <v>220</v>
      </c>
      <c r="C264" s="1" t="s">
        <v>428</v>
      </c>
      <c r="D264">
        <v>24.96</v>
      </c>
      <c r="E264">
        <f t="shared" si="4"/>
        <v>25.71</v>
      </c>
      <c r="F264">
        <v>26.22</v>
      </c>
      <c r="G264" s="21">
        <v>27.54</v>
      </c>
      <c r="H264">
        <v>21.7</v>
      </c>
    </row>
    <row r="265" spans="2:8" ht="14.25">
      <c r="B265" s="1" t="s">
        <v>245</v>
      </c>
      <c r="C265" s="1" t="s">
        <v>477</v>
      </c>
      <c r="D265">
        <v>31.05</v>
      </c>
      <c r="E265">
        <f t="shared" si="4"/>
        <v>31.98</v>
      </c>
      <c r="F265">
        <v>29.91</v>
      </c>
      <c r="G265" s="21">
        <v>34.47</v>
      </c>
      <c r="H265">
        <v>0</v>
      </c>
    </row>
    <row r="266" spans="2:8" ht="14.25">
      <c r="B266" s="1" t="s">
        <v>221</v>
      </c>
      <c r="C266" s="1" t="s">
        <v>429</v>
      </c>
      <c r="D266">
        <v>29.62</v>
      </c>
      <c r="E266">
        <f t="shared" si="4"/>
        <v>30.51</v>
      </c>
      <c r="F266">
        <v>31.12</v>
      </c>
      <c r="G266" s="21">
        <v>32.67</v>
      </c>
      <c r="H266">
        <v>25.76</v>
      </c>
    </row>
    <row r="267" spans="2:8" ht="14.25">
      <c r="B267" s="1" t="s">
        <v>222</v>
      </c>
      <c r="C267" s="1" t="s">
        <v>430</v>
      </c>
      <c r="D267">
        <v>76.2</v>
      </c>
      <c r="E267">
        <f t="shared" si="4"/>
        <v>78.49</v>
      </c>
      <c r="F267">
        <v>80.06</v>
      </c>
      <c r="G267" s="21">
        <v>84.06</v>
      </c>
      <c r="H267">
        <v>66.25</v>
      </c>
    </row>
    <row r="268" spans="2:8" ht="14.25">
      <c r="B268" s="1" t="s">
        <v>223</v>
      </c>
      <c r="C268" s="1" t="s">
        <v>431</v>
      </c>
      <c r="D268">
        <v>43.75</v>
      </c>
      <c r="E268">
        <f t="shared" si="4"/>
        <v>45.06</v>
      </c>
      <c r="F268">
        <v>45.96</v>
      </c>
      <c r="G268" s="21">
        <v>48.26</v>
      </c>
      <c r="H268">
        <v>38.04</v>
      </c>
    </row>
    <row r="269" spans="2:8" ht="14.25">
      <c r="B269" s="1" t="s">
        <v>224</v>
      </c>
      <c r="C269" s="1" t="s">
        <v>432</v>
      </c>
      <c r="D269">
        <v>50.8</v>
      </c>
      <c r="E269">
        <f t="shared" si="4"/>
        <v>52.32</v>
      </c>
      <c r="F269">
        <v>53.36</v>
      </c>
      <c r="G269" s="21">
        <v>56.03</v>
      </c>
      <c r="H269">
        <v>44.18</v>
      </c>
    </row>
    <row r="270" spans="2:8" ht="14.25">
      <c r="B270" s="1" t="s">
        <v>264</v>
      </c>
      <c r="C270" s="1" t="s">
        <v>478</v>
      </c>
      <c r="D270">
        <v>54.21</v>
      </c>
      <c r="E270">
        <f t="shared" si="4"/>
        <v>55.84</v>
      </c>
      <c r="F270">
        <v>58.41</v>
      </c>
      <c r="G270" s="21">
        <v>60.17</v>
      </c>
      <c r="H270">
        <v>0</v>
      </c>
    </row>
    <row r="271" spans="2:8" ht="14.25">
      <c r="B271" s="1" t="s">
        <v>225</v>
      </c>
      <c r="C271" s="1" t="s">
        <v>433</v>
      </c>
      <c r="D271">
        <v>57.85</v>
      </c>
      <c r="E271">
        <f t="shared" si="4"/>
        <v>59.59</v>
      </c>
      <c r="F271">
        <v>60.78</v>
      </c>
      <c r="G271" s="21">
        <v>63.81</v>
      </c>
      <c r="H271">
        <v>50.3</v>
      </c>
    </row>
    <row r="272" spans="2:8" ht="14.25">
      <c r="B272" s="1" t="s">
        <v>226</v>
      </c>
      <c r="C272" s="1" t="s">
        <v>434</v>
      </c>
      <c r="D272">
        <v>116.51</v>
      </c>
      <c r="E272">
        <f t="shared" si="4"/>
        <v>120.01</v>
      </c>
      <c r="F272">
        <v>122.41</v>
      </c>
      <c r="G272" s="21">
        <v>128.53</v>
      </c>
      <c r="H272">
        <v>101.31</v>
      </c>
    </row>
    <row r="273" spans="2:8" ht="14.25">
      <c r="B273" s="1" t="s">
        <v>227</v>
      </c>
      <c r="C273" s="1" t="s">
        <v>435</v>
      </c>
      <c r="D273">
        <v>366.94</v>
      </c>
      <c r="E273">
        <f t="shared" si="4"/>
        <v>377.95</v>
      </c>
      <c r="F273">
        <v>385.51</v>
      </c>
      <c r="G273" s="21">
        <v>404.78</v>
      </c>
      <c r="H273">
        <v>319.13</v>
      </c>
    </row>
    <row r="274" spans="2:8" ht="14.25">
      <c r="B274" s="1" t="s">
        <v>228</v>
      </c>
      <c r="C274" s="1" t="s">
        <v>436</v>
      </c>
      <c r="D274">
        <v>405.05</v>
      </c>
      <c r="E274">
        <f t="shared" si="4"/>
        <v>417.2</v>
      </c>
      <c r="F274">
        <v>425.54</v>
      </c>
      <c r="G274" s="21">
        <v>446.81</v>
      </c>
      <c r="H274">
        <v>352.24</v>
      </c>
    </row>
    <row r="275" spans="2:8" ht="14.25">
      <c r="B275" s="1" t="s">
        <v>601</v>
      </c>
      <c r="C275" s="1" t="s">
        <v>602</v>
      </c>
      <c r="D275">
        <v>420.31</v>
      </c>
      <c r="E275">
        <f t="shared" si="4"/>
        <v>432.92</v>
      </c>
      <c r="F275">
        <v>425.44</v>
      </c>
      <c r="G275" s="21">
        <v>466.59</v>
      </c>
      <c r="H275">
        <v>0</v>
      </c>
    </row>
    <row r="276" spans="2:8" ht="14.25">
      <c r="B276" s="1" t="s">
        <v>229</v>
      </c>
      <c r="C276" s="1" t="s">
        <v>436</v>
      </c>
      <c r="D276">
        <v>437.5</v>
      </c>
      <c r="E276">
        <f t="shared" si="4"/>
        <v>450.63</v>
      </c>
      <c r="F276">
        <v>459.65</v>
      </c>
      <c r="G276" s="21">
        <v>482.63</v>
      </c>
      <c r="H276">
        <v>380.5</v>
      </c>
    </row>
    <row r="277" spans="2:8" ht="14.25">
      <c r="B277" s="1" t="s">
        <v>582</v>
      </c>
      <c r="C277" s="1" t="s">
        <v>581</v>
      </c>
      <c r="D277">
        <v>391.02</v>
      </c>
      <c r="E277">
        <f t="shared" si="4"/>
        <v>402.75</v>
      </c>
      <c r="F277">
        <v>398.02</v>
      </c>
      <c r="G277" s="21">
        <v>434.06</v>
      </c>
      <c r="H277">
        <v>338.33</v>
      </c>
    </row>
    <row r="278" spans="2:8" ht="14.25">
      <c r="B278" s="1" t="s">
        <v>583</v>
      </c>
      <c r="C278" s="1" t="s">
        <v>586</v>
      </c>
      <c r="D278">
        <v>405.08</v>
      </c>
      <c r="E278">
        <f aca="true" t="shared" si="5" ref="E278:E300">ROUND((D278*1.03),2)</f>
        <v>417.23</v>
      </c>
      <c r="F278">
        <v>420.62</v>
      </c>
      <c r="G278" s="21">
        <v>449.67</v>
      </c>
      <c r="H278">
        <v>353.05</v>
      </c>
    </row>
    <row r="279" spans="2:8" ht="14.25">
      <c r="B279" s="1" t="s">
        <v>584</v>
      </c>
      <c r="C279" s="1" t="s">
        <v>587</v>
      </c>
      <c r="D279">
        <v>417.75</v>
      </c>
      <c r="E279">
        <f t="shared" si="5"/>
        <v>430.28</v>
      </c>
      <c r="F279">
        <v>422.52</v>
      </c>
      <c r="G279" s="21">
        <v>463.75</v>
      </c>
      <c r="H279">
        <v>0</v>
      </c>
    </row>
    <row r="280" spans="2:8" ht="14.25">
      <c r="B280" s="1" t="s">
        <v>585</v>
      </c>
      <c r="C280" s="1" t="s">
        <v>588</v>
      </c>
      <c r="D280">
        <v>443.31</v>
      </c>
      <c r="E280">
        <f t="shared" si="5"/>
        <v>456.61</v>
      </c>
      <c r="F280">
        <v>448.57</v>
      </c>
      <c r="G280" s="21">
        <v>492.12</v>
      </c>
      <c r="H280">
        <v>386.37</v>
      </c>
    </row>
    <row r="281" spans="2:8" ht="14.25">
      <c r="B281" s="1" t="s">
        <v>230</v>
      </c>
      <c r="C281" s="1" t="s">
        <v>449</v>
      </c>
      <c r="D281">
        <v>243.73</v>
      </c>
      <c r="E281">
        <f t="shared" si="5"/>
        <v>251.04</v>
      </c>
      <c r="F281">
        <v>248.61</v>
      </c>
      <c r="G281" s="21">
        <v>261.03</v>
      </c>
      <c r="H281">
        <v>0</v>
      </c>
    </row>
    <row r="282" spans="2:8" ht="14.25">
      <c r="B282" s="1" t="s">
        <v>231</v>
      </c>
      <c r="C282" s="1" t="s">
        <v>450</v>
      </c>
      <c r="D282">
        <v>829.08</v>
      </c>
      <c r="E282">
        <f t="shared" si="5"/>
        <v>853.95</v>
      </c>
      <c r="F282">
        <v>871.04</v>
      </c>
      <c r="G282" s="21">
        <v>914.59</v>
      </c>
      <c r="H282">
        <v>721.04</v>
      </c>
    </row>
    <row r="283" spans="2:8" ht="14.25">
      <c r="B283" s="1" t="s">
        <v>232</v>
      </c>
      <c r="C283" s="1" t="s">
        <v>451</v>
      </c>
      <c r="D283">
        <v>873.63</v>
      </c>
      <c r="E283">
        <f t="shared" si="5"/>
        <v>899.84</v>
      </c>
      <c r="F283">
        <v>917.83</v>
      </c>
      <c r="G283" s="21">
        <v>963.72</v>
      </c>
      <c r="H283">
        <v>759.79</v>
      </c>
    </row>
    <row r="284" spans="2:8" ht="14.25">
      <c r="B284" s="1" t="s">
        <v>233</v>
      </c>
      <c r="C284" s="1" t="s">
        <v>452</v>
      </c>
      <c r="D284">
        <v>894.06</v>
      </c>
      <c r="E284">
        <f t="shared" si="5"/>
        <v>920.88</v>
      </c>
      <c r="F284">
        <v>904.83</v>
      </c>
      <c r="G284" s="21">
        <v>992.49</v>
      </c>
      <c r="H284">
        <v>0</v>
      </c>
    </row>
    <row r="285" spans="2:8" ht="14.25">
      <c r="B285" s="1" t="s">
        <v>234</v>
      </c>
      <c r="C285" s="1" t="s">
        <v>453</v>
      </c>
      <c r="D285">
        <v>918.35</v>
      </c>
      <c r="E285">
        <f t="shared" si="5"/>
        <v>945.9</v>
      </c>
      <c r="F285">
        <v>964.81</v>
      </c>
      <c r="G285" s="21">
        <v>1013.05</v>
      </c>
      <c r="H285">
        <v>798.67</v>
      </c>
    </row>
    <row r="286" spans="2:8" ht="14.25">
      <c r="B286" s="1" t="s">
        <v>235</v>
      </c>
      <c r="C286" s="1" t="s">
        <v>454</v>
      </c>
      <c r="D286">
        <v>888.35</v>
      </c>
      <c r="E286">
        <f t="shared" si="5"/>
        <v>915</v>
      </c>
      <c r="F286">
        <v>933.3</v>
      </c>
      <c r="G286" s="21">
        <v>979.96</v>
      </c>
      <c r="H286">
        <v>772.57</v>
      </c>
    </row>
    <row r="287" spans="2:8" ht="14.25">
      <c r="B287" s="1" t="s">
        <v>236</v>
      </c>
      <c r="C287" s="1" t="s">
        <v>455</v>
      </c>
      <c r="D287">
        <v>921.17</v>
      </c>
      <c r="E287">
        <f t="shared" si="5"/>
        <v>948.81</v>
      </c>
      <c r="F287">
        <v>967.78</v>
      </c>
      <c r="G287" s="21">
        <v>1016.17</v>
      </c>
      <c r="H287">
        <v>801.12</v>
      </c>
    </row>
    <row r="288" spans="2:8" ht="14.25">
      <c r="B288" s="1" t="s">
        <v>237</v>
      </c>
      <c r="C288" s="1" t="s">
        <v>456</v>
      </c>
      <c r="D288">
        <v>946.77</v>
      </c>
      <c r="E288">
        <f t="shared" si="5"/>
        <v>975.17</v>
      </c>
      <c r="F288">
        <v>958.19</v>
      </c>
      <c r="G288" s="21">
        <v>1051.01</v>
      </c>
      <c r="H288">
        <v>0</v>
      </c>
    </row>
    <row r="289" spans="2:8" ht="14.25">
      <c r="B289" s="1" t="s">
        <v>238</v>
      </c>
      <c r="C289" s="1" t="s">
        <v>457</v>
      </c>
      <c r="D289">
        <v>976.47</v>
      </c>
      <c r="E289">
        <f t="shared" si="5"/>
        <v>1005.76</v>
      </c>
      <c r="F289">
        <v>1025.87</v>
      </c>
      <c r="G289" s="21">
        <v>1077.16</v>
      </c>
      <c r="H289">
        <v>849.21</v>
      </c>
    </row>
    <row r="290" spans="2:8" ht="14.25">
      <c r="B290" s="1" t="s">
        <v>239</v>
      </c>
      <c r="C290" s="1" t="s">
        <v>458</v>
      </c>
      <c r="D290">
        <v>917.7</v>
      </c>
      <c r="E290">
        <f t="shared" si="5"/>
        <v>945.23</v>
      </c>
      <c r="F290">
        <v>965.35</v>
      </c>
      <c r="G290" s="21">
        <v>1013.62</v>
      </c>
      <c r="H290">
        <v>798.1</v>
      </c>
    </row>
    <row r="291" spans="2:8" ht="14.25">
      <c r="B291" s="1" t="s">
        <v>240</v>
      </c>
      <c r="C291" s="1" t="s">
        <v>459</v>
      </c>
      <c r="D291">
        <v>957.44</v>
      </c>
      <c r="E291">
        <f t="shared" si="5"/>
        <v>986.16</v>
      </c>
      <c r="F291">
        <v>1001.56</v>
      </c>
      <c r="G291" s="21">
        <v>1051.64</v>
      </c>
      <c r="H291">
        <v>832.68</v>
      </c>
    </row>
    <row r="292" spans="2:8" ht="14.25">
      <c r="B292" s="1" t="s">
        <v>241</v>
      </c>
      <c r="C292" s="1" t="s">
        <v>460</v>
      </c>
      <c r="D292">
        <v>976.81</v>
      </c>
      <c r="E292">
        <f t="shared" si="5"/>
        <v>1006.11</v>
      </c>
      <c r="F292">
        <v>986.51</v>
      </c>
      <c r="G292" s="21">
        <v>1084.36</v>
      </c>
      <c r="H292">
        <v>0</v>
      </c>
    </row>
    <row r="293" spans="2:8" ht="14.25">
      <c r="B293" s="1" t="s">
        <v>242</v>
      </c>
      <c r="C293" s="1" t="s">
        <v>461</v>
      </c>
      <c r="D293">
        <v>1000.41</v>
      </c>
      <c r="E293">
        <f t="shared" si="5"/>
        <v>1030.42</v>
      </c>
      <c r="F293">
        <v>1051.02</v>
      </c>
      <c r="G293" s="21">
        <v>1103.57</v>
      </c>
      <c r="H293">
        <v>870.04</v>
      </c>
    </row>
    <row r="294" spans="2:8" ht="14.25">
      <c r="B294" s="1" t="s">
        <v>246</v>
      </c>
      <c r="C294" s="1" t="s">
        <v>538</v>
      </c>
      <c r="D294">
        <v>782.24</v>
      </c>
      <c r="E294">
        <v>0</v>
      </c>
      <c r="F294">
        <v>0</v>
      </c>
      <c r="G294">
        <v>0</v>
      </c>
      <c r="H294">
        <v>0</v>
      </c>
    </row>
    <row r="295" spans="2:8" ht="14.25">
      <c r="B295" s="1" t="s">
        <v>247</v>
      </c>
      <c r="C295" s="1" t="s">
        <v>539</v>
      </c>
      <c r="D295">
        <v>787.52</v>
      </c>
      <c r="E295">
        <v>0</v>
      </c>
      <c r="F295">
        <v>0</v>
      </c>
      <c r="G295">
        <v>0</v>
      </c>
      <c r="H295">
        <v>0</v>
      </c>
    </row>
    <row r="296" spans="2:8" ht="14.25">
      <c r="B296" s="1" t="s">
        <v>248</v>
      </c>
      <c r="C296" s="1" t="s">
        <v>540</v>
      </c>
      <c r="D296">
        <v>855.76</v>
      </c>
      <c r="E296">
        <v>0</v>
      </c>
      <c r="F296">
        <v>0</v>
      </c>
      <c r="G296">
        <v>0</v>
      </c>
      <c r="H296">
        <v>0</v>
      </c>
    </row>
    <row r="297" spans="2:8" ht="14.25">
      <c r="B297" s="1" t="s">
        <v>249</v>
      </c>
      <c r="C297" s="1" t="s">
        <v>541</v>
      </c>
      <c r="D297">
        <v>992.24</v>
      </c>
      <c r="E297">
        <v>0</v>
      </c>
      <c r="F297">
        <v>0</v>
      </c>
      <c r="G297">
        <v>0</v>
      </c>
      <c r="H297">
        <v>0</v>
      </c>
    </row>
    <row r="298" spans="2:8" ht="14.25">
      <c r="B298" s="1" t="s">
        <v>250</v>
      </c>
      <c r="C298" s="1" t="s">
        <v>507</v>
      </c>
      <c r="D298">
        <v>1039.52</v>
      </c>
      <c r="E298">
        <v>0</v>
      </c>
      <c r="F298">
        <v>0</v>
      </c>
      <c r="G298">
        <v>0</v>
      </c>
      <c r="H298">
        <v>0</v>
      </c>
    </row>
    <row r="299" spans="2:8" ht="14.25">
      <c r="B299" s="1" t="s">
        <v>243</v>
      </c>
      <c r="C299" s="1" t="s">
        <v>462</v>
      </c>
      <c r="D299">
        <v>193.35</v>
      </c>
      <c r="E299">
        <f t="shared" si="5"/>
        <v>199.15</v>
      </c>
      <c r="F299">
        <v>203.13</v>
      </c>
      <c r="G299" s="21">
        <v>213.28</v>
      </c>
      <c r="H299">
        <v>168.15</v>
      </c>
    </row>
    <row r="300" spans="2:8" ht="14.25">
      <c r="B300" s="1" t="s">
        <v>244</v>
      </c>
      <c r="C300" s="1" t="s">
        <v>463</v>
      </c>
      <c r="D300">
        <v>214.51</v>
      </c>
      <c r="E300">
        <f t="shared" si="5"/>
        <v>220.95</v>
      </c>
      <c r="F300">
        <v>225.37</v>
      </c>
      <c r="G300" s="21">
        <v>236.64</v>
      </c>
      <c r="H300">
        <v>186.55</v>
      </c>
    </row>
    <row r="301" spans="2:3" ht="14.25">
      <c r="B301"/>
      <c r="C301"/>
    </row>
    <row r="302" spans="2:7" ht="14.25">
      <c r="B302" s="3"/>
      <c r="C302" s="3"/>
      <c r="D302" s="4"/>
      <c r="E302" s="19"/>
      <c r="F302" s="4"/>
      <c r="G302" s="4"/>
    </row>
    <row r="303" spans="2:3" ht="14.25">
      <c r="B303"/>
      <c r="C303"/>
    </row>
    <row r="304" spans="2:3" ht="14.25">
      <c r="B304"/>
      <c r="C304"/>
    </row>
    <row r="305" spans="2:3" ht="14.25">
      <c r="B305"/>
      <c r="C305"/>
    </row>
    <row r="306" spans="2:3" ht="14.25">
      <c r="B306"/>
      <c r="C306"/>
    </row>
    <row r="307" spans="2:3" ht="14.25">
      <c r="B307"/>
      <c r="C307"/>
    </row>
    <row r="308" spans="2:3" ht="14.25">
      <c r="B308"/>
      <c r="C308"/>
    </row>
    <row r="309" spans="2:3" ht="14.25">
      <c r="B309"/>
      <c r="C309"/>
    </row>
    <row r="310" spans="2:3" ht="14.25">
      <c r="B310"/>
      <c r="C310"/>
    </row>
    <row r="311" spans="2:3" ht="14.25">
      <c r="B311"/>
      <c r="C311"/>
    </row>
    <row r="312" spans="2:3" ht="14.25">
      <c r="B312"/>
      <c r="C312"/>
    </row>
    <row r="313" spans="2:3" ht="14.25">
      <c r="B313"/>
      <c r="C313"/>
    </row>
    <row r="314" spans="2:3" ht="14.25">
      <c r="B314"/>
      <c r="C314"/>
    </row>
    <row r="315" spans="2:3" ht="14.25">
      <c r="B315"/>
      <c r="C315"/>
    </row>
    <row r="316" spans="2:3" ht="14.25">
      <c r="B316"/>
      <c r="C316"/>
    </row>
    <row r="317" spans="2:3" ht="14.25">
      <c r="B317"/>
      <c r="C317"/>
    </row>
    <row r="318" spans="2:3" ht="14.25">
      <c r="B318"/>
      <c r="C318"/>
    </row>
    <row r="319" spans="2:3" ht="14.25">
      <c r="B319"/>
      <c r="C319"/>
    </row>
    <row r="320" spans="2:3" ht="14.25">
      <c r="B320"/>
      <c r="C320"/>
    </row>
    <row r="321" spans="2:3" ht="14.25">
      <c r="B321"/>
      <c r="C321"/>
    </row>
    <row r="322" spans="2:3" ht="14.25">
      <c r="B322"/>
      <c r="C322"/>
    </row>
    <row r="323" spans="2:3" ht="14.25">
      <c r="B323"/>
      <c r="C323"/>
    </row>
    <row r="324" spans="2:3" ht="14.25">
      <c r="B324"/>
      <c r="C324"/>
    </row>
    <row r="325" spans="2:3" ht="14.25">
      <c r="B325"/>
      <c r="C325"/>
    </row>
    <row r="326" spans="2:3" ht="14.25">
      <c r="B326"/>
      <c r="C326"/>
    </row>
    <row r="327" spans="2:3" ht="14.25">
      <c r="B327"/>
      <c r="C327"/>
    </row>
    <row r="328" spans="2:3" ht="14.25">
      <c r="B328"/>
      <c r="C328"/>
    </row>
    <row r="329" spans="2:3" ht="14.25">
      <c r="B329"/>
      <c r="C329"/>
    </row>
    <row r="330" spans="2:3" ht="14.25">
      <c r="B330"/>
      <c r="C330"/>
    </row>
    <row r="331" spans="2:3" ht="14.25">
      <c r="B331"/>
      <c r="C331"/>
    </row>
    <row r="332" spans="2:3" ht="14.25">
      <c r="B332"/>
      <c r="C332"/>
    </row>
    <row r="333" spans="2:3" ht="14.25">
      <c r="B333"/>
      <c r="C333"/>
    </row>
    <row r="334" spans="2:3" ht="14.25">
      <c r="B334"/>
      <c r="C334"/>
    </row>
    <row r="335" spans="2:3" ht="14.25">
      <c r="B335"/>
      <c r="C335"/>
    </row>
    <row r="336" spans="2:3" ht="14.25">
      <c r="B336"/>
      <c r="C336"/>
    </row>
    <row r="337" spans="2:3" ht="14.25">
      <c r="B337"/>
      <c r="C337"/>
    </row>
    <row r="338" spans="2:3" ht="14.25">
      <c r="B338"/>
      <c r="C338"/>
    </row>
    <row r="339" spans="2:3" ht="14.25">
      <c r="B339"/>
      <c r="C339"/>
    </row>
    <row r="340" spans="2:3" ht="14.25">
      <c r="B340"/>
      <c r="C340"/>
    </row>
    <row r="341" spans="2:3" ht="14.25">
      <c r="B341"/>
      <c r="C341"/>
    </row>
    <row r="342" spans="2:3" ht="14.25">
      <c r="B342"/>
      <c r="C342"/>
    </row>
    <row r="343" spans="2:3" ht="14.25">
      <c r="B343"/>
      <c r="C343"/>
    </row>
    <row r="344" spans="2:3" ht="14.25">
      <c r="B344"/>
      <c r="C344"/>
    </row>
    <row r="345" spans="2:3" ht="14.25">
      <c r="B345"/>
      <c r="C345"/>
    </row>
    <row r="346" spans="2:3" ht="14.25">
      <c r="B346"/>
      <c r="C346"/>
    </row>
    <row r="347" spans="2:3" ht="14.25">
      <c r="B347"/>
      <c r="C347"/>
    </row>
    <row r="348" spans="2:3" ht="14.25">
      <c r="B348"/>
      <c r="C348"/>
    </row>
    <row r="349" spans="2:3" ht="14.25">
      <c r="B349"/>
      <c r="C349"/>
    </row>
    <row r="350" spans="2:3" ht="14.25">
      <c r="B350"/>
      <c r="C350"/>
    </row>
    <row r="351" spans="2:3" ht="14.25">
      <c r="B351"/>
      <c r="C351"/>
    </row>
    <row r="352" spans="2:3" ht="14.25">
      <c r="B352"/>
      <c r="C352"/>
    </row>
    <row r="353" spans="2:3" ht="14.25">
      <c r="B353"/>
      <c r="C353"/>
    </row>
    <row r="354" spans="2:3" ht="14.25">
      <c r="B354"/>
      <c r="C354"/>
    </row>
    <row r="355" spans="2:3" ht="14.25">
      <c r="B355"/>
      <c r="C355"/>
    </row>
    <row r="356" spans="2:3" ht="14.25">
      <c r="B356"/>
      <c r="C356"/>
    </row>
    <row r="357" spans="2:3" ht="14.25">
      <c r="B357"/>
      <c r="C357"/>
    </row>
    <row r="358" spans="2:3" ht="14.25">
      <c r="B358"/>
      <c r="C358"/>
    </row>
    <row r="359" spans="2:3" ht="14.25">
      <c r="B359"/>
      <c r="C359"/>
    </row>
    <row r="360" spans="2:3" ht="14.25">
      <c r="B360"/>
      <c r="C360"/>
    </row>
    <row r="361" spans="2:3" ht="14.25">
      <c r="B361"/>
      <c r="C361"/>
    </row>
    <row r="362" spans="2:3" ht="14.25">
      <c r="B362"/>
      <c r="C362"/>
    </row>
    <row r="363" spans="2:3" ht="14.25">
      <c r="B363"/>
      <c r="C363"/>
    </row>
    <row r="364" spans="2:3" ht="14.25">
      <c r="B364"/>
      <c r="C364"/>
    </row>
    <row r="365" spans="2:3" ht="14.25">
      <c r="B365"/>
      <c r="C365"/>
    </row>
    <row r="366" spans="2:3" ht="14.25">
      <c r="B366"/>
      <c r="C366"/>
    </row>
    <row r="367" spans="2:3" ht="14.25">
      <c r="B367"/>
      <c r="C367"/>
    </row>
    <row r="368" spans="2:3" ht="14.25">
      <c r="B368"/>
      <c r="C368"/>
    </row>
    <row r="369" spans="2:3" ht="14.25">
      <c r="B369"/>
      <c r="C369"/>
    </row>
    <row r="370" spans="2:3" ht="14.25">
      <c r="B370"/>
      <c r="C370"/>
    </row>
    <row r="371" spans="2:3" ht="14.25">
      <c r="B371"/>
      <c r="C371"/>
    </row>
    <row r="372" spans="2:3" ht="14.25">
      <c r="B372"/>
      <c r="C372"/>
    </row>
    <row r="373" spans="2:3" ht="14.25">
      <c r="B373"/>
      <c r="C373"/>
    </row>
    <row r="374" spans="2:3" ht="14.25">
      <c r="B374"/>
      <c r="C374"/>
    </row>
    <row r="375" spans="2:3" ht="14.25">
      <c r="B375"/>
      <c r="C375"/>
    </row>
    <row r="376" spans="2:3" ht="14.25">
      <c r="B376"/>
      <c r="C376"/>
    </row>
    <row r="377" spans="2:3" ht="14.25">
      <c r="B377"/>
      <c r="C377"/>
    </row>
    <row r="378" spans="2:3" ht="14.25">
      <c r="B378"/>
      <c r="C378"/>
    </row>
    <row r="379" spans="2:3" ht="14.25">
      <c r="B379"/>
      <c r="C379"/>
    </row>
    <row r="380" spans="2:3" ht="14.25">
      <c r="B380"/>
      <c r="C380"/>
    </row>
    <row r="381" spans="2:3" ht="14.25">
      <c r="B381"/>
      <c r="C381"/>
    </row>
    <row r="382" spans="2:3" ht="14.25">
      <c r="B382"/>
      <c r="C382"/>
    </row>
    <row r="383" spans="2:3" ht="14.25">
      <c r="B383"/>
      <c r="C383"/>
    </row>
    <row r="384" spans="2:3" ht="14.25">
      <c r="B384"/>
      <c r="C384"/>
    </row>
    <row r="385" spans="2:3" ht="14.25">
      <c r="B385"/>
      <c r="C385"/>
    </row>
    <row r="386" spans="2:3" ht="14.25">
      <c r="B386"/>
      <c r="C386"/>
    </row>
    <row r="387" spans="2:3" ht="14.25">
      <c r="B387"/>
      <c r="C387"/>
    </row>
    <row r="388" spans="2:3" ht="14.25">
      <c r="B388"/>
      <c r="C388"/>
    </row>
    <row r="389" spans="2:3" ht="14.25">
      <c r="B389"/>
      <c r="C389"/>
    </row>
    <row r="390" spans="2:3" ht="14.25">
      <c r="B390"/>
      <c r="C390"/>
    </row>
    <row r="391" spans="2:3" ht="14.25">
      <c r="B391"/>
      <c r="C391"/>
    </row>
    <row r="392" spans="2:3" ht="14.25">
      <c r="B392"/>
      <c r="C392"/>
    </row>
    <row r="393" spans="2:3" ht="14.25">
      <c r="B393"/>
      <c r="C393"/>
    </row>
    <row r="394" spans="2:3" ht="14.25">
      <c r="B394"/>
      <c r="C394"/>
    </row>
    <row r="395" spans="2:3" ht="14.25">
      <c r="B395"/>
      <c r="C395"/>
    </row>
    <row r="396" spans="2:3" ht="14.25">
      <c r="B396"/>
      <c r="C396"/>
    </row>
    <row r="397" spans="2:3" ht="14.25">
      <c r="B397"/>
      <c r="C397"/>
    </row>
    <row r="398" spans="2:3" ht="14.25">
      <c r="B398"/>
      <c r="C398"/>
    </row>
    <row r="399" spans="2:3" ht="14.25">
      <c r="B399"/>
      <c r="C399"/>
    </row>
    <row r="400" spans="2:3" ht="14.25">
      <c r="B400"/>
      <c r="C400"/>
    </row>
    <row r="401" spans="2:3" ht="14.25">
      <c r="B401"/>
      <c r="C401"/>
    </row>
    <row r="402" spans="2:3" ht="14.25">
      <c r="B402"/>
      <c r="C402"/>
    </row>
    <row r="403" spans="2:3" ht="14.25">
      <c r="B403"/>
      <c r="C403"/>
    </row>
    <row r="404" spans="2:3" ht="14.25">
      <c r="B404"/>
      <c r="C404"/>
    </row>
    <row r="405" spans="2:3" ht="14.25">
      <c r="B405"/>
      <c r="C405"/>
    </row>
    <row r="406" spans="2:3" ht="14.25">
      <c r="B406"/>
      <c r="C406"/>
    </row>
    <row r="407" spans="2:3" ht="14.25">
      <c r="B407"/>
      <c r="C407"/>
    </row>
    <row r="408" spans="2:3" ht="14.25">
      <c r="B408"/>
      <c r="C408"/>
    </row>
    <row r="409" spans="2:3" ht="14.25">
      <c r="B409"/>
      <c r="C409"/>
    </row>
    <row r="410" spans="2:3" ht="14.25">
      <c r="B410"/>
      <c r="C410"/>
    </row>
    <row r="411" spans="2:3" ht="14.25">
      <c r="B411"/>
      <c r="C411"/>
    </row>
    <row r="412" spans="2:3" ht="14.25">
      <c r="B412"/>
      <c r="C412"/>
    </row>
    <row r="413" spans="2:3" ht="14.25">
      <c r="B413"/>
      <c r="C413"/>
    </row>
    <row r="414" spans="2:3" ht="14.25">
      <c r="B414"/>
      <c r="C414"/>
    </row>
    <row r="415" spans="2:3" ht="14.25">
      <c r="B415"/>
      <c r="C415"/>
    </row>
    <row r="416" spans="2:3" ht="14.25">
      <c r="B416"/>
      <c r="C416"/>
    </row>
    <row r="417" spans="2:3" ht="14.25">
      <c r="B417"/>
      <c r="C417"/>
    </row>
    <row r="418" spans="2:3" ht="14.25">
      <c r="B418"/>
      <c r="C418"/>
    </row>
    <row r="419" spans="2:3" ht="14.25">
      <c r="B419"/>
      <c r="C419"/>
    </row>
    <row r="420" spans="2:3" ht="14.25">
      <c r="B420"/>
      <c r="C420"/>
    </row>
    <row r="421" spans="2:3" ht="14.25">
      <c r="B421"/>
      <c r="C421"/>
    </row>
    <row r="422" spans="2:3" ht="14.25">
      <c r="B422"/>
      <c r="C422"/>
    </row>
    <row r="423" spans="2:3" ht="14.25">
      <c r="B423"/>
      <c r="C423"/>
    </row>
    <row r="424" spans="2:3" ht="14.25">
      <c r="B424"/>
      <c r="C424"/>
    </row>
    <row r="425" spans="2:3" ht="14.25">
      <c r="B425"/>
      <c r="C425"/>
    </row>
    <row r="426" spans="2:3" ht="14.25">
      <c r="B426"/>
      <c r="C426"/>
    </row>
    <row r="427" spans="2:3" ht="14.25">
      <c r="B427"/>
      <c r="C427"/>
    </row>
    <row r="428" spans="2:3" ht="14.25">
      <c r="B428"/>
      <c r="C428"/>
    </row>
    <row r="429" spans="2:3" ht="14.25">
      <c r="B429"/>
      <c r="C429"/>
    </row>
    <row r="430" spans="2:3" ht="14.25">
      <c r="B430"/>
      <c r="C430"/>
    </row>
    <row r="431" spans="2:3" ht="14.25">
      <c r="B431"/>
      <c r="C431"/>
    </row>
    <row r="432" spans="2:3" ht="14.25">
      <c r="B432"/>
      <c r="C432"/>
    </row>
    <row r="433" spans="2:3" ht="14.25">
      <c r="B433"/>
      <c r="C433"/>
    </row>
    <row r="434" spans="2:3" ht="14.25">
      <c r="B434"/>
      <c r="C434"/>
    </row>
    <row r="435" spans="2:3" ht="14.25">
      <c r="B435"/>
      <c r="C435"/>
    </row>
    <row r="436" spans="2:3" ht="14.25">
      <c r="B436"/>
      <c r="C436"/>
    </row>
    <row r="437" spans="2:3" ht="14.25">
      <c r="B437"/>
      <c r="C437"/>
    </row>
    <row r="438" spans="2:3" ht="14.25">
      <c r="B438"/>
      <c r="C438"/>
    </row>
    <row r="439" spans="2:3" ht="14.25">
      <c r="B439"/>
      <c r="C439"/>
    </row>
    <row r="440" spans="2:3" ht="14.25">
      <c r="B440"/>
      <c r="C440"/>
    </row>
    <row r="441" spans="2:3" ht="14.25">
      <c r="B441"/>
      <c r="C441"/>
    </row>
    <row r="442" spans="2:3" ht="14.25">
      <c r="B442"/>
      <c r="C442"/>
    </row>
    <row r="443" spans="2:3" ht="14.25">
      <c r="B443"/>
      <c r="C443"/>
    </row>
    <row r="444" spans="2:3" ht="14.25">
      <c r="B444"/>
      <c r="C444"/>
    </row>
    <row r="445" spans="2:3" ht="14.25">
      <c r="B445"/>
      <c r="C445"/>
    </row>
    <row r="446" spans="2:3" ht="14.25">
      <c r="B446"/>
      <c r="C446"/>
    </row>
    <row r="447" spans="2:3" ht="14.25">
      <c r="B447"/>
      <c r="C447"/>
    </row>
    <row r="448" spans="2:3" ht="14.25">
      <c r="B448"/>
      <c r="C448"/>
    </row>
    <row r="449" spans="2:3" ht="14.25">
      <c r="B449"/>
      <c r="C449"/>
    </row>
    <row r="450" spans="2:3" ht="14.25">
      <c r="B450"/>
      <c r="C450"/>
    </row>
    <row r="451" spans="2:3" ht="14.25">
      <c r="B451"/>
      <c r="C451"/>
    </row>
    <row r="452" spans="2:3" ht="14.25">
      <c r="B452"/>
      <c r="C452"/>
    </row>
    <row r="453" spans="2:3" ht="14.25">
      <c r="B453"/>
      <c r="C453"/>
    </row>
    <row r="454" spans="2:3" ht="14.25">
      <c r="B454"/>
      <c r="C454"/>
    </row>
    <row r="455" spans="2:3" ht="14.25">
      <c r="B455"/>
      <c r="C455"/>
    </row>
    <row r="456" spans="2:3" ht="14.25">
      <c r="B456"/>
      <c r="C456"/>
    </row>
    <row r="457" spans="2:3" ht="14.25">
      <c r="B457"/>
      <c r="C457"/>
    </row>
    <row r="458" spans="2:3" ht="14.25">
      <c r="B458"/>
      <c r="C458"/>
    </row>
    <row r="459" spans="2:3" ht="14.25">
      <c r="B459"/>
      <c r="C459"/>
    </row>
    <row r="460" spans="2:3" ht="14.25">
      <c r="B460"/>
      <c r="C460"/>
    </row>
    <row r="461" spans="2:3" ht="14.25">
      <c r="B461"/>
      <c r="C461"/>
    </row>
    <row r="462" spans="2:3" ht="14.25">
      <c r="B462"/>
      <c r="C462"/>
    </row>
    <row r="463" spans="2:3" ht="14.25">
      <c r="B463"/>
      <c r="C463"/>
    </row>
    <row r="464" spans="2:3" ht="14.25">
      <c r="B464"/>
      <c r="C464"/>
    </row>
    <row r="465" spans="2:3" ht="14.25">
      <c r="B465"/>
      <c r="C465"/>
    </row>
    <row r="466" spans="2:3" ht="14.25">
      <c r="B466"/>
      <c r="C466"/>
    </row>
    <row r="467" spans="2:3" ht="14.25">
      <c r="B467"/>
      <c r="C467"/>
    </row>
    <row r="468" spans="2:3" ht="14.25">
      <c r="B468"/>
      <c r="C468"/>
    </row>
    <row r="469" spans="2:3" ht="14.25">
      <c r="B469"/>
      <c r="C469"/>
    </row>
    <row r="470" spans="2:3" ht="14.25">
      <c r="B470"/>
      <c r="C470"/>
    </row>
    <row r="471" spans="2:3" ht="14.25">
      <c r="B471"/>
      <c r="C471"/>
    </row>
    <row r="472" spans="2:3" ht="14.25">
      <c r="B472"/>
      <c r="C472"/>
    </row>
    <row r="473" spans="2:3" ht="14.25">
      <c r="B473"/>
      <c r="C473"/>
    </row>
    <row r="474" spans="2:3" ht="14.25">
      <c r="B474"/>
      <c r="C474"/>
    </row>
    <row r="475" spans="2:3" ht="14.25">
      <c r="B475"/>
      <c r="C475"/>
    </row>
    <row r="476" spans="2:3" ht="14.25">
      <c r="B476"/>
      <c r="C476"/>
    </row>
    <row r="477" spans="2:3" ht="14.25">
      <c r="B477"/>
      <c r="C477"/>
    </row>
    <row r="478" spans="2:3" ht="14.25">
      <c r="B478"/>
      <c r="C478"/>
    </row>
    <row r="479" spans="2:3" ht="14.25">
      <c r="B479"/>
      <c r="C479"/>
    </row>
    <row r="480" spans="2:3" ht="14.25">
      <c r="B480"/>
      <c r="C480"/>
    </row>
    <row r="481" spans="2:3" ht="14.25">
      <c r="B481"/>
      <c r="C481"/>
    </row>
    <row r="482" spans="2:3" ht="14.25">
      <c r="B482"/>
      <c r="C482"/>
    </row>
    <row r="483" spans="2:3" ht="14.25">
      <c r="B483"/>
      <c r="C483"/>
    </row>
    <row r="484" spans="2:3" ht="14.25">
      <c r="B484"/>
      <c r="C484"/>
    </row>
    <row r="485" spans="2:3" ht="14.25">
      <c r="B485"/>
      <c r="C485"/>
    </row>
    <row r="486" spans="2:3" ht="14.25">
      <c r="B486"/>
      <c r="C486"/>
    </row>
    <row r="487" spans="2:3" ht="14.25">
      <c r="B487"/>
      <c r="C487"/>
    </row>
    <row r="488" spans="2:3" ht="14.25">
      <c r="B488"/>
      <c r="C488"/>
    </row>
    <row r="489" spans="2:3" ht="14.25">
      <c r="B489"/>
      <c r="C489"/>
    </row>
    <row r="490" spans="2:3" ht="14.25">
      <c r="B490"/>
      <c r="C490"/>
    </row>
    <row r="491" spans="2:3" ht="14.25">
      <c r="B491"/>
      <c r="C491"/>
    </row>
    <row r="492" spans="2:3" ht="14.25">
      <c r="B492"/>
      <c r="C492"/>
    </row>
    <row r="493" spans="2:3" ht="14.25">
      <c r="B493"/>
      <c r="C493"/>
    </row>
    <row r="494" spans="2:3" ht="14.25">
      <c r="B494"/>
      <c r="C494"/>
    </row>
    <row r="495" spans="2:3" ht="14.25">
      <c r="B495"/>
      <c r="C495"/>
    </row>
    <row r="496" spans="2:3" ht="14.25">
      <c r="B496"/>
      <c r="C496"/>
    </row>
    <row r="497" spans="2:3" ht="14.25">
      <c r="B497"/>
      <c r="C497"/>
    </row>
    <row r="498" spans="2:3" ht="14.25">
      <c r="B498"/>
      <c r="C498"/>
    </row>
    <row r="499" spans="2:3" ht="14.25">
      <c r="B499"/>
      <c r="C499"/>
    </row>
    <row r="500" spans="2:3" ht="14.25">
      <c r="B500"/>
      <c r="C500"/>
    </row>
    <row r="501" spans="2:3" ht="14.25">
      <c r="B501"/>
      <c r="C501"/>
    </row>
    <row r="502" spans="2:3" ht="14.25">
      <c r="B502"/>
      <c r="C502"/>
    </row>
    <row r="503" spans="2:3" ht="14.25">
      <c r="B503"/>
      <c r="C503"/>
    </row>
    <row r="504" spans="2:3" ht="14.25">
      <c r="B504"/>
      <c r="C504"/>
    </row>
    <row r="505" spans="2:3" ht="14.25">
      <c r="B505"/>
      <c r="C505"/>
    </row>
    <row r="506" spans="2:3" ht="14.25">
      <c r="B506"/>
      <c r="C506"/>
    </row>
    <row r="507" spans="2:3" ht="14.25">
      <c r="B507"/>
      <c r="C507"/>
    </row>
    <row r="508" spans="2:3" ht="14.25">
      <c r="B508"/>
      <c r="C508"/>
    </row>
    <row r="509" spans="2:3" ht="14.25">
      <c r="B509"/>
      <c r="C509"/>
    </row>
    <row r="510" spans="2:3" ht="14.25">
      <c r="B510"/>
      <c r="C510"/>
    </row>
    <row r="511" spans="2:3" ht="14.25">
      <c r="B511"/>
      <c r="C511"/>
    </row>
    <row r="512" spans="2:3" ht="14.25">
      <c r="B512"/>
      <c r="C512"/>
    </row>
    <row r="513" spans="2:3" ht="14.25">
      <c r="B513"/>
      <c r="C513"/>
    </row>
    <row r="514" spans="2:3" ht="14.25">
      <c r="B514"/>
      <c r="C514"/>
    </row>
    <row r="515" spans="2:3" ht="14.25">
      <c r="B515"/>
      <c r="C515"/>
    </row>
    <row r="516" spans="2:3" ht="14.25">
      <c r="B516"/>
      <c r="C516"/>
    </row>
    <row r="517" spans="2:3" ht="14.25">
      <c r="B517"/>
      <c r="C517"/>
    </row>
    <row r="518" spans="2:3" ht="14.25">
      <c r="B518"/>
      <c r="C518"/>
    </row>
    <row r="519" spans="2:3" ht="14.25">
      <c r="B519"/>
      <c r="C519"/>
    </row>
    <row r="520" spans="2:3" ht="14.25">
      <c r="B520"/>
      <c r="C520"/>
    </row>
    <row r="521" spans="2:3" ht="14.25">
      <c r="B521"/>
      <c r="C521"/>
    </row>
    <row r="522" spans="2:3" ht="14.25">
      <c r="B522"/>
      <c r="C522"/>
    </row>
    <row r="523" spans="2:3" ht="14.25">
      <c r="B523"/>
      <c r="C523"/>
    </row>
    <row r="524" spans="2:3" ht="14.25">
      <c r="B524"/>
      <c r="C524"/>
    </row>
    <row r="525" spans="2:3" ht="14.25">
      <c r="B525"/>
      <c r="C525"/>
    </row>
    <row r="526" spans="2:3" ht="14.25">
      <c r="B526"/>
      <c r="C526"/>
    </row>
    <row r="527" spans="2:3" ht="14.25">
      <c r="B527"/>
      <c r="C527"/>
    </row>
    <row r="528" spans="2:3" ht="14.25">
      <c r="B528"/>
      <c r="C528"/>
    </row>
    <row r="529" spans="2:3" ht="14.25">
      <c r="B529"/>
      <c r="C529"/>
    </row>
    <row r="530" spans="2:3" ht="14.25">
      <c r="B530"/>
      <c r="C530"/>
    </row>
    <row r="531" spans="2:3" ht="14.25">
      <c r="B531"/>
      <c r="C531"/>
    </row>
    <row r="532" spans="2:3" ht="14.25">
      <c r="B532"/>
      <c r="C532"/>
    </row>
    <row r="533" spans="2:3" ht="14.25">
      <c r="B533"/>
      <c r="C533"/>
    </row>
    <row r="534" spans="2:3" ht="14.25">
      <c r="B534"/>
      <c r="C534"/>
    </row>
    <row r="535" spans="2:3" ht="14.25">
      <c r="B535"/>
      <c r="C535"/>
    </row>
    <row r="536" spans="2:3" ht="14.25">
      <c r="B536"/>
      <c r="C536"/>
    </row>
    <row r="537" spans="2:3" ht="14.25">
      <c r="B537"/>
      <c r="C537"/>
    </row>
    <row r="538" spans="2:3" ht="14.25">
      <c r="B538"/>
      <c r="C538"/>
    </row>
    <row r="539" spans="2:3" ht="14.25">
      <c r="B539"/>
      <c r="C539"/>
    </row>
    <row r="540" spans="2:3" ht="14.25">
      <c r="B540"/>
      <c r="C540"/>
    </row>
    <row r="541" spans="2:3" ht="14.25">
      <c r="B541"/>
      <c r="C541"/>
    </row>
    <row r="542" spans="2:3" ht="14.25">
      <c r="B542"/>
      <c r="C542"/>
    </row>
    <row r="543" spans="2:3" ht="14.25">
      <c r="B543"/>
      <c r="C543"/>
    </row>
    <row r="544" spans="2:3" ht="14.25">
      <c r="B544"/>
      <c r="C544"/>
    </row>
    <row r="545" spans="2:3" ht="14.25">
      <c r="B545"/>
      <c r="C545"/>
    </row>
    <row r="546" spans="2:3" ht="14.25">
      <c r="B546"/>
      <c r="C546"/>
    </row>
    <row r="547" spans="2:3" ht="14.25">
      <c r="B547"/>
      <c r="C547"/>
    </row>
    <row r="548" spans="2:3" ht="14.25">
      <c r="B548"/>
      <c r="C548"/>
    </row>
    <row r="549" spans="2:3" ht="14.25">
      <c r="B549"/>
      <c r="C549"/>
    </row>
    <row r="550" spans="2:3" ht="14.25">
      <c r="B550"/>
      <c r="C550"/>
    </row>
    <row r="551" spans="2:3" ht="14.25">
      <c r="B551"/>
      <c r="C551"/>
    </row>
    <row r="552" spans="2:3" ht="14.25">
      <c r="B552"/>
      <c r="C552"/>
    </row>
    <row r="553" spans="2:3" ht="14.25">
      <c r="B553"/>
      <c r="C553"/>
    </row>
    <row r="554" spans="2:3" ht="14.25">
      <c r="B554"/>
      <c r="C554"/>
    </row>
    <row r="555" spans="2:3" ht="14.25">
      <c r="B555"/>
      <c r="C555"/>
    </row>
    <row r="556" spans="2:3" ht="14.25">
      <c r="B556"/>
      <c r="C556"/>
    </row>
    <row r="557" spans="2:3" ht="14.25">
      <c r="B557"/>
      <c r="C557"/>
    </row>
    <row r="558" spans="2:3" ht="14.25">
      <c r="B558"/>
      <c r="C558"/>
    </row>
    <row r="559" spans="2:3" ht="14.25">
      <c r="B559"/>
      <c r="C559"/>
    </row>
    <row r="560" spans="2:3" ht="14.25">
      <c r="B560"/>
      <c r="C560"/>
    </row>
    <row r="561" spans="2:3" ht="14.25">
      <c r="B561"/>
      <c r="C561"/>
    </row>
    <row r="562" spans="2:3" ht="14.25">
      <c r="B562"/>
      <c r="C562"/>
    </row>
    <row r="563" spans="2:3" ht="14.25">
      <c r="B563"/>
      <c r="C563"/>
    </row>
    <row r="564" spans="2:3" ht="14.25">
      <c r="B564"/>
      <c r="C564"/>
    </row>
    <row r="565" spans="2:3" ht="14.25">
      <c r="B565"/>
      <c r="C565"/>
    </row>
    <row r="566" spans="2:3" ht="14.25">
      <c r="B566"/>
      <c r="C566"/>
    </row>
    <row r="567" spans="2:3" ht="14.25">
      <c r="B567"/>
      <c r="C567"/>
    </row>
    <row r="568" spans="2:3" ht="14.25">
      <c r="B568"/>
      <c r="C568"/>
    </row>
    <row r="569" spans="2:3" ht="14.25">
      <c r="B569"/>
      <c r="C569"/>
    </row>
    <row r="570" spans="2:3" ht="14.25">
      <c r="B570"/>
      <c r="C570"/>
    </row>
    <row r="571" spans="2:3" ht="14.25">
      <c r="B571"/>
      <c r="C571"/>
    </row>
    <row r="572" spans="2:3" ht="14.25">
      <c r="B572"/>
      <c r="C572"/>
    </row>
    <row r="573" spans="2:3" ht="14.25">
      <c r="B573"/>
      <c r="C573"/>
    </row>
    <row r="574" spans="2:3" ht="14.25">
      <c r="B574"/>
      <c r="C574"/>
    </row>
    <row r="575" spans="2:3" ht="14.25">
      <c r="B575"/>
      <c r="C575"/>
    </row>
    <row r="576" spans="2:3" ht="14.25">
      <c r="B576"/>
      <c r="C576"/>
    </row>
    <row r="577" spans="2:3" ht="14.25">
      <c r="B577"/>
      <c r="C577"/>
    </row>
    <row r="578" spans="2:3" ht="14.25">
      <c r="B578"/>
      <c r="C578"/>
    </row>
    <row r="579" spans="2:3" ht="14.25">
      <c r="B579"/>
      <c r="C579"/>
    </row>
    <row r="580" spans="2:3" ht="14.25">
      <c r="B580"/>
      <c r="C580"/>
    </row>
    <row r="581" spans="2:3" ht="14.25">
      <c r="B581"/>
      <c r="C581"/>
    </row>
    <row r="582" spans="2:3" ht="14.25">
      <c r="B582"/>
      <c r="C582"/>
    </row>
    <row r="583" spans="2:3" ht="14.25">
      <c r="B583"/>
      <c r="C583"/>
    </row>
    <row r="584" spans="2:3" ht="14.25">
      <c r="B584"/>
      <c r="C584"/>
    </row>
    <row r="585" spans="2:3" ht="14.25">
      <c r="B585"/>
      <c r="C585"/>
    </row>
    <row r="586" spans="2:3" ht="14.25">
      <c r="B586"/>
      <c r="C586"/>
    </row>
    <row r="587" spans="2:3" ht="14.25">
      <c r="B587"/>
      <c r="C587"/>
    </row>
    <row r="588" spans="2:3" ht="14.25">
      <c r="B588"/>
      <c r="C588"/>
    </row>
    <row r="589" spans="2:3" ht="14.25">
      <c r="B589"/>
      <c r="C589"/>
    </row>
    <row r="590" spans="2:3" ht="14.25">
      <c r="B590"/>
      <c r="C590"/>
    </row>
    <row r="591" spans="2:3" ht="14.25">
      <c r="B591"/>
      <c r="C591"/>
    </row>
    <row r="592" spans="2:3" ht="14.25">
      <c r="B592"/>
      <c r="C592"/>
    </row>
    <row r="593" spans="2:3" ht="14.25">
      <c r="B593"/>
      <c r="C593"/>
    </row>
    <row r="594" spans="2:3" ht="14.25">
      <c r="B594"/>
      <c r="C594"/>
    </row>
    <row r="595" spans="2:3" ht="14.25">
      <c r="B595"/>
      <c r="C595"/>
    </row>
    <row r="596" spans="2:3" ht="14.25">
      <c r="B596"/>
      <c r="C596"/>
    </row>
    <row r="597" spans="2:3" ht="14.25">
      <c r="B597"/>
      <c r="C597"/>
    </row>
    <row r="598" spans="2:3" ht="14.25">
      <c r="B598"/>
      <c r="C598"/>
    </row>
    <row r="599" spans="2:3" ht="14.25">
      <c r="B599"/>
      <c r="C599"/>
    </row>
    <row r="600" spans="2:3" ht="14.25">
      <c r="B600"/>
      <c r="C600"/>
    </row>
    <row r="601" spans="2:3" ht="14.25">
      <c r="B601"/>
      <c r="C601"/>
    </row>
    <row r="602" spans="2:3" ht="14.25">
      <c r="B602"/>
      <c r="C602"/>
    </row>
    <row r="603" spans="2:3" ht="14.25">
      <c r="B603"/>
      <c r="C603"/>
    </row>
    <row r="604" spans="2:3" ht="14.25">
      <c r="B604"/>
      <c r="C604"/>
    </row>
    <row r="605" spans="2:3" ht="14.25">
      <c r="B605"/>
      <c r="C605"/>
    </row>
    <row r="606" spans="2:3" ht="14.25">
      <c r="B606"/>
      <c r="C606"/>
    </row>
    <row r="607" spans="2:3" ht="14.25">
      <c r="B607"/>
      <c r="C607"/>
    </row>
    <row r="608" spans="2:3" ht="14.25">
      <c r="B608"/>
      <c r="C608"/>
    </row>
    <row r="609" spans="2:3" ht="14.25">
      <c r="B609"/>
      <c r="C609"/>
    </row>
    <row r="610" spans="2:3" ht="14.25">
      <c r="B610"/>
      <c r="C610"/>
    </row>
    <row r="611" spans="2:3" ht="14.25">
      <c r="B611"/>
      <c r="C611"/>
    </row>
    <row r="612" spans="2:3" ht="14.25">
      <c r="B612"/>
      <c r="C612"/>
    </row>
    <row r="613" spans="2:3" ht="14.25">
      <c r="B613"/>
      <c r="C613"/>
    </row>
    <row r="614" spans="2:3" ht="14.25">
      <c r="B614"/>
      <c r="C614"/>
    </row>
    <row r="615" spans="2:3" ht="14.25">
      <c r="B615"/>
      <c r="C615"/>
    </row>
    <row r="616" spans="2:3" ht="14.25">
      <c r="B616"/>
      <c r="C616"/>
    </row>
    <row r="617" spans="2:3" ht="14.25">
      <c r="B617"/>
      <c r="C617"/>
    </row>
    <row r="618" spans="2:3" ht="14.25">
      <c r="B618"/>
      <c r="C618"/>
    </row>
    <row r="619" spans="2:3" ht="14.25">
      <c r="B619"/>
      <c r="C619"/>
    </row>
    <row r="620" spans="2:3" ht="14.25">
      <c r="B620"/>
      <c r="C620"/>
    </row>
    <row r="621" spans="2:3" ht="14.25">
      <c r="B621"/>
      <c r="C621"/>
    </row>
    <row r="622" spans="2:3" ht="14.25">
      <c r="B622"/>
      <c r="C622"/>
    </row>
    <row r="623" spans="2:3" ht="14.25">
      <c r="B623"/>
      <c r="C623"/>
    </row>
    <row r="624" spans="2:3" ht="14.25">
      <c r="B624"/>
      <c r="C624"/>
    </row>
    <row r="625" spans="2:3" ht="14.25">
      <c r="B625"/>
      <c r="C625"/>
    </row>
    <row r="626" spans="2:3" ht="14.25">
      <c r="B626"/>
      <c r="C626"/>
    </row>
    <row r="627" spans="2:3" ht="14.25">
      <c r="B627"/>
      <c r="C627"/>
    </row>
    <row r="628" spans="2:3" ht="14.25">
      <c r="B628"/>
      <c r="C628"/>
    </row>
    <row r="629" spans="2:3" ht="14.25">
      <c r="B629"/>
      <c r="C629"/>
    </row>
    <row r="630" spans="2:3" ht="14.25">
      <c r="B630"/>
      <c r="C630"/>
    </row>
    <row r="631" spans="2:3" ht="14.25">
      <c r="B631"/>
      <c r="C631"/>
    </row>
    <row r="632" spans="2:3" ht="14.25">
      <c r="B632"/>
      <c r="C632"/>
    </row>
    <row r="633" spans="2:3" ht="14.25">
      <c r="B633"/>
      <c r="C633"/>
    </row>
    <row r="634" spans="2:3" ht="14.25">
      <c r="B634"/>
      <c r="C634"/>
    </row>
    <row r="635" spans="2:3" ht="14.25">
      <c r="B635"/>
      <c r="C635"/>
    </row>
    <row r="636" spans="2:3" ht="14.25">
      <c r="B636"/>
      <c r="C636"/>
    </row>
    <row r="637" spans="2:3" ht="14.25">
      <c r="B637"/>
      <c r="C637"/>
    </row>
    <row r="638" spans="2:3" ht="14.25">
      <c r="B638"/>
      <c r="C638"/>
    </row>
    <row r="639" spans="2:3" ht="14.25">
      <c r="B639"/>
      <c r="C639"/>
    </row>
    <row r="640" spans="2:3" ht="14.25">
      <c r="B640"/>
      <c r="C640"/>
    </row>
    <row r="641" spans="2:3" ht="14.25">
      <c r="B641"/>
      <c r="C641"/>
    </row>
    <row r="642" spans="2:3" ht="14.25">
      <c r="B642"/>
      <c r="C642"/>
    </row>
    <row r="643" spans="2:3" ht="14.25">
      <c r="B643"/>
      <c r="C643"/>
    </row>
    <row r="644" spans="2:3" ht="14.25">
      <c r="B644"/>
      <c r="C644"/>
    </row>
    <row r="645" spans="2:3" ht="14.25">
      <c r="B645"/>
      <c r="C645"/>
    </row>
    <row r="646" spans="2:3" ht="14.25">
      <c r="B646"/>
      <c r="C646"/>
    </row>
    <row r="647" spans="2:3" ht="14.25">
      <c r="B647"/>
      <c r="C647"/>
    </row>
    <row r="648" spans="2:3" ht="14.25">
      <c r="B648"/>
      <c r="C648"/>
    </row>
    <row r="649" spans="2:3" ht="14.25">
      <c r="B649"/>
      <c r="C649"/>
    </row>
    <row r="650" spans="2:3" ht="14.25">
      <c r="B650"/>
      <c r="C650"/>
    </row>
    <row r="651" spans="2:3" ht="14.25">
      <c r="B651"/>
      <c r="C651"/>
    </row>
    <row r="652" spans="2:3" ht="14.25">
      <c r="B652"/>
      <c r="C652"/>
    </row>
    <row r="653" spans="2:3" ht="14.25">
      <c r="B653"/>
      <c r="C653"/>
    </row>
    <row r="654" spans="2:3" ht="14.25">
      <c r="B654"/>
      <c r="C654"/>
    </row>
    <row r="655" spans="2:3" ht="14.25">
      <c r="B655"/>
      <c r="C655"/>
    </row>
    <row r="656" spans="2:3" ht="14.25">
      <c r="B656"/>
      <c r="C656"/>
    </row>
    <row r="657" spans="2:3" ht="14.25">
      <c r="B657"/>
      <c r="C657"/>
    </row>
    <row r="658" spans="2:3" ht="14.25">
      <c r="B658"/>
      <c r="C658"/>
    </row>
    <row r="659" spans="2:3" ht="14.25">
      <c r="B659"/>
      <c r="C659"/>
    </row>
    <row r="660" spans="2:3" ht="14.25">
      <c r="B660"/>
      <c r="C660"/>
    </row>
    <row r="661" spans="2:3" ht="14.25">
      <c r="B661"/>
      <c r="C661"/>
    </row>
    <row r="662" spans="2:3" ht="14.25">
      <c r="B662"/>
      <c r="C662"/>
    </row>
    <row r="663" spans="2:3" ht="14.25">
      <c r="B663"/>
      <c r="C663"/>
    </row>
    <row r="664" spans="2:3" ht="14.25">
      <c r="B664"/>
      <c r="C664"/>
    </row>
    <row r="665" spans="2:3" ht="14.25">
      <c r="B665"/>
      <c r="C665"/>
    </row>
    <row r="666" spans="2:3" ht="14.25">
      <c r="B666"/>
      <c r="C666"/>
    </row>
    <row r="667" spans="2:3" ht="14.25">
      <c r="B667"/>
      <c r="C667"/>
    </row>
    <row r="668" spans="2:3" ht="14.25">
      <c r="B668"/>
      <c r="C668"/>
    </row>
    <row r="669" spans="2:3" ht="14.25">
      <c r="B669"/>
      <c r="C669"/>
    </row>
    <row r="670" spans="2:3" ht="14.25">
      <c r="B670"/>
      <c r="C670"/>
    </row>
    <row r="671" spans="2:3" ht="14.25">
      <c r="B671"/>
      <c r="C671"/>
    </row>
    <row r="672" spans="2:3" ht="14.25">
      <c r="B672"/>
      <c r="C672"/>
    </row>
    <row r="673" spans="2:3" ht="14.25">
      <c r="B673"/>
      <c r="C673"/>
    </row>
    <row r="674" spans="2:3" ht="14.25">
      <c r="B674"/>
      <c r="C674"/>
    </row>
    <row r="675" spans="2:3" ht="14.25">
      <c r="B675"/>
      <c r="C675"/>
    </row>
    <row r="676" spans="2:3" ht="14.25">
      <c r="B676"/>
      <c r="C676"/>
    </row>
    <row r="677" spans="2:3" ht="14.25">
      <c r="B677"/>
      <c r="C677"/>
    </row>
    <row r="678" spans="2:3" ht="14.25">
      <c r="B678"/>
      <c r="C678"/>
    </row>
    <row r="679" spans="2:3" ht="14.25">
      <c r="B679"/>
      <c r="C679"/>
    </row>
    <row r="680" spans="2:3" ht="14.25">
      <c r="B680"/>
      <c r="C680"/>
    </row>
    <row r="681" spans="2:3" ht="14.25">
      <c r="B681"/>
      <c r="C681"/>
    </row>
    <row r="682" spans="2:3" ht="14.25">
      <c r="B682"/>
      <c r="C682"/>
    </row>
    <row r="683" spans="2:3" ht="14.25">
      <c r="B683"/>
      <c r="C683"/>
    </row>
    <row r="684" spans="2:3" ht="14.25">
      <c r="B684"/>
      <c r="C684"/>
    </row>
    <row r="685" spans="2:3" ht="14.25">
      <c r="B685"/>
      <c r="C685"/>
    </row>
    <row r="686" spans="2:3" ht="14.25">
      <c r="B686"/>
      <c r="C686"/>
    </row>
    <row r="687" spans="2:3" ht="14.25">
      <c r="B687"/>
      <c r="C687"/>
    </row>
    <row r="688" spans="2:3" ht="14.25">
      <c r="B688"/>
      <c r="C688"/>
    </row>
    <row r="689" spans="2:3" ht="14.25">
      <c r="B689"/>
      <c r="C689"/>
    </row>
    <row r="690" spans="2:3" ht="14.25">
      <c r="B690"/>
      <c r="C690"/>
    </row>
    <row r="691" spans="2:3" ht="14.25">
      <c r="B691"/>
      <c r="C691"/>
    </row>
    <row r="692" spans="2:3" ht="14.25">
      <c r="B692"/>
      <c r="C692"/>
    </row>
    <row r="693" spans="2:3" ht="14.25">
      <c r="B693"/>
      <c r="C693"/>
    </row>
    <row r="694" spans="2:3" ht="14.25">
      <c r="B694"/>
      <c r="C694"/>
    </row>
    <row r="695" spans="2:3" ht="14.25">
      <c r="B695"/>
      <c r="C695"/>
    </row>
    <row r="696" spans="2:3" ht="14.25">
      <c r="B696"/>
      <c r="C696"/>
    </row>
    <row r="697" spans="2:3" ht="14.25">
      <c r="B697"/>
      <c r="C697"/>
    </row>
    <row r="698" spans="2:3" ht="14.25">
      <c r="B698"/>
      <c r="C698"/>
    </row>
    <row r="699" spans="2:3" ht="14.25">
      <c r="B699"/>
      <c r="C699"/>
    </row>
    <row r="700" spans="2:3" ht="14.25">
      <c r="B700"/>
      <c r="C700"/>
    </row>
    <row r="701" spans="2:3" ht="14.25">
      <c r="B701"/>
      <c r="C701"/>
    </row>
    <row r="702" spans="2:3" ht="14.25">
      <c r="B702"/>
      <c r="C702"/>
    </row>
    <row r="703" spans="2:3" ht="14.25">
      <c r="B703"/>
      <c r="C703"/>
    </row>
    <row r="704" spans="2:3" ht="14.25">
      <c r="B704"/>
      <c r="C704"/>
    </row>
    <row r="705" spans="2:3" ht="14.25">
      <c r="B705"/>
      <c r="C705"/>
    </row>
    <row r="706" spans="2:3" ht="14.25">
      <c r="B706"/>
      <c r="C706"/>
    </row>
    <row r="707" spans="2:3" ht="14.25">
      <c r="B707"/>
      <c r="C707"/>
    </row>
    <row r="708" spans="2:3" ht="14.25">
      <c r="B708"/>
      <c r="C708"/>
    </row>
    <row r="709" spans="2:3" ht="14.25">
      <c r="B709"/>
      <c r="C709"/>
    </row>
    <row r="710" spans="2:3" ht="14.25">
      <c r="B710"/>
      <c r="C710"/>
    </row>
    <row r="711" spans="2:3" ht="14.25">
      <c r="B711"/>
      <c r="C711"/>
    </row>
    <row r="712" spans="2:3" ht="14.25">
      <c r="B712"/>
      <c r="C712"/>
    </row>
    <row r="713" spans="2:3" ht="14.25">
      <c r="B713"/>
      <c r="C713"/>
    </row>
    <row r="714" spans="2:3" ht="14.25">
      <c r="B714"/>
      <c r="C714"/>
    </row>
    <row r="715" spans="2:3" ht="14.25">
      <c r="B715"/>
      <c r="C715"/>
    </row>
    <row r="716" spans="2:3" ht="14.25">
      <c r="B716"/>
      <c r="C716"/>
    </row>
    <row r="717" spans="2:3" ht="14.25">
      <c r="B717"/>
      <c r="C717"/>
    </row>
    <row r="718" spans="2:3" ht="14.25">
      <c r="B718"/>
      <c r="C718"/>
    </row>
    <row r="719" spans="2:3" ht="14.25">
      <c r="B719"/>
      <c r="C719"/>
    </row>
    <row r="720" spans="2:3" ht="14.25">
      <c r="B720"/>
      <c r="C720"/>
    </row>
    <row r="721" spans="2:3" ht="14.25">
      <c r="B721"/>
      <c r="C721"/>
    </row>
    <row r="722" spans="2:3" ht="14.25">
      <c r="B722"/>
      <c r="C722"/>
    </row>
    <row r="723" spans="2:3" ht="14.25">
      <c r="B723"/>
      <c r="C723"/>
    </row>
    <row r="724" spans="2:3" ht="14.25">
      <c r="B724"/>
      <c r="C724"/>
    </row>
    <row r="725" spans="2:3" ht="14.25">
      <c r="B725"/>
      <c r="C725"/>
    </row>
    <row r="726" spans="2:3" ht="14.25">
      <c r="B726"/>
      <c r="C726"/>
    </row>
    <row r="727" spans="2:3" ht="14.25">
      <c r="B727"/>
      <c r="C727"/>
    </row>
    <row r="728" spans="2:3" ht="14.25">
      <c r="B728"/>
      <c r="C728"/>
    </row>
    <row r="729" spans="2:3" ht="14.25">
      <c r="B729"/>
      <c r="C729"/>
    </row>
    <row r="730" spans="2:3" ht="14.25">
      <c r="B730"/>
      <c r="C730"/>
    </row>
    <row r="731" spans="2:3" ht="14.25">
      <c r="B731"/>
      <c r="C731"/>
    </row>
    <row r="732" spans="2:3" ht="14.25">
      <c r="B732"/>
      <c r="C732"/>
    </row>
    <row r="733" spans="2:3" ht="14.25">
      <c r="B733"/>
      <c r="C733"/>
    </row>
    <row r="734" spans="2:3" ht="14.25">
      <c r="B734"/>
      <c r="C734"/>
    </row>
    <row r="735" spans="2:3" ht="14.25">
      <c r="B735"/>
      <c r="C735"/>
    </row>
    <row r="736" spans="2:3" ht="14.25">
      <c r="B736"/>
      <c r="C736"/>
    </row>
    <row r="737" spans="2:3" ht="14.25">
      <c r="B737"/>
      <c r="C737"/>
    </row>
    <row r="738" spans="2:3" ht="14.25">
      <c r="B738"/>
      <c r="C738"/>
    </row>
    <row r="739" spans="2:3" ht="14.25">
      <c r="B739"/>
      <c r="C739"/>
    </row>
    <row r="740" spans="2:3" ht="14.25">
      <c r="B740"/>
      <c r="C740"/>
    </row>
    <row r="741" spans="2:3" ht="14.25">
      <c r="B741"/>
      <c r="C741"/>
    </row>
    <row r="742" spans="2:3" ht="14.25">
      <c r="B742"/>
      <c r="C742"/>
    </row>
    <row r="743" spans="2:3" ht="14.25">
      <c r="B743"/>
      <c r="C743"/>
    </row>
    <row r="744" spans="2:3" ht="14.25">
      <c r="B744"/>
      <c r="C744"/>
    </row>
    <row r="745" spans="2:3" ht="14.25">
      <c r="B745"/>
      <c r="C745"/>
    </row>
    <row r="746" spans="2:3" ht="14.25">
      <c r="B746"/>
      <c r="C746"/>
    </row>
    <row r="747" spans="2:3" ht="14.25">
      <c r="B747"/>
      <c r="C747"/>
    </row>
    <row r="748" spans="2:3" ht="14.25">
      <c r="B748"/>
      <c r="C748"/>
    </row>
    <row r="749" spans="2:3" ht="14.25">
      <c r="B749"/>
      <c r="C749"/>
    </row>
    <row r="750" spans="2:3" ht="14.25">
      <c r="B750"/>
      <c r="C750"/>
    </row>
    <row r="751" spans="2:3" ht="14.25">
      <c r="B751"/>
      <c r="C751"/>
    </row>
    <row r="752" spans="2:3" ht="14.25">
      <c r="B752"/>
      <c r="C752"/>
    </row>
    <row r="753" spans="2:3" ht="14.25">
      <c r="B753"/>
      <c r="C753"/>
    </row>
    <row r="754" spans="2:3" ht="14.25">
      <c r="B754"/>
      <c r="C754"/>
    </row>
    <row r="755" spans="2:3" ht="14.25">
      <c r="B755"/>
      <c r="C755"/>
    </row>
    <row r="756" spans="2:3" ht="14.25">
      <c r="B756"/>
      <c r="C756"/>
    </row>
    <row r="757" spans="2:3" ht="14.25">
      <c r="B757"/>
      <c r="C757"/>
    </row>
    <row r="758" spans="2:3" ht="14.25">
      <c r="B758"/>
      <c r="C758"/>
    </row>
    <row r="759" spans="2:3" ht="14.25">
      <c r="B759"/>
      <c r="C759"/>
    </row>
    <row r="760" spans="2:3" ht="14.25">
      <c r="B760"/>
      <c r="C760"/>
    </row>
    <row r="761" spans="2:3" ht="14.25">
      <c r="B761"/>
      <c r="C761"/>
    </row>
    <row r="762" spans="2:3" ht="14.25">
      <c r="B762"/>
      <c r="C762"/>
    </row>
    <row r="763" spans="2:3" ht="14.25">
      <c r="B763"/>
      <c r="C763"/>
    </row>
    <row r="764" spans="2:3" ht="14.25">
      <c r="B764"/>
      <c r="C764"/>
    </row>
    <row r="765" spans="2:3" ht="14.25">
      <c r="B765"/>
      <c r="C765"/>
    </row>
    <row r="766" spans="2:3" ht="14.25">
      <c r="B766"/>
      <c r="C766"/>
    </row>
    <row r="767" spans="2:3" ht="14.25">
      <c r="B767"/>
      <c r="C767"/>
    </row>
    <row r="768" spans="2:3" ht="14.25">
      <c r="B768"/>
      <c r="C768"/>
    </row>
    <row r="769" spans="2:3" ht="14.25">
      <c r="B769"/>
      <c r="C769"/>
    </row>
    <row r="770" spans="2:3" ht="14.25">
      <c r="B770"/>
      <c r="C770"/>
    </row>
    <row r="771" spans="2:3" ht="14.25">
      <c r="B771"/>
      <c r="C771"/>
    </row>
    <row r="772" spans="2:3" ht="14.25">
      <c r="B772"/>
      <c r="C772"/>
    </row>
    <row r="773" spans="2:3" ht="14.25">
      <c r="B773"/>
      <c r="C773"/>
    </row>
    <row r="774" spans="2:3" ht="14.25">
      <c r="B774"/>
      <c r="C774"/>
    </row>
    <row r="775" spans="2:3" ht="14.25">
      <c r="B775"/>
      <c r="C775"/>
    </row>
    <row r="776" spans="2:3" ht="14.25">
      <c r="B776"/>
      <c r="C776"/>
    </row>
    <row r="777" spans="2:3" ht="14.25">
      <c r="B777"/>
      <c r="C777"/>
    </row>
    <row r="778" spans="2:3" ht="14.25">
      <c r="B778"/>
      <c r="C778"/>
    </row>
    <row r="779" spans="2:3" ht="14.25">
      <c r="B779"/>
      <c r="C779"/>
    </row>
    <row r="780" spans="2:3" ht="14.25">
      <c r="B780"/>
      <c r="C780"/>
    </row>
    <row r="781" spans="2:3" ht="14.25">
      <c r="B781"/>
      <c r="C781"/>
    </row>
    <row r="782" spans="2:3" ht="14.25">
      <c r="B782"/>
      <c r="C782"/>
    </row>
    <row r="783" spans="2:3" ht="14.25">
      <c r="B783"/>
      <c r="C783"/>
    </row>
    <row r="784" spans="2:3" ht="14.25">
      <c r="B784"/>
      <c r="C784"/>
    </row>
    <row r="785" spans="2:3" ht="14.25">
      <c r="B785"/>
      <c r="C785"/>
    </row>
    <row r="786" spans="2:3" ht="14.25">
      <c r="B786"/>
      <c r="C786"/>
    </row>
    <row r="787" spans="2:3" ht="14.25">
      <c r="B787"/>
      <c r="C787"/>
    </row>
    <row r="788" spans="2:3" ht="14.25">
      <c r="B788"/>
      <c r="C788"/>
    </row>
    <row r="789" spans="2:3" ht="14.25">
      <c r="B789"/>
      <c r="C789"/>
    </row>
    <row r="790" spans="2:3" ht="14.25">
      <c r="B790"/>
      <c r="C790"/>
    </row>
    <row r="791" spans="2:3" ht="14.25">
      <c r="B791"/>
      <c r="C791"/>
    </row>
    <row r="792" spans="2:3" ht="14.25">
      <c r="B792"/>
      <c r="C792"/>
    </row>
    <row r="793" spans="2:3" ht="14.25">
      <c r="B793"/>
      <c r="C793"/>
    </row>
    <row r="794" spans="2:3" ht="14.25">
      <c r="B794"/>
      <c r="C794"/>
    </row>
    <row r="795" spans="2:3" ht="14.25">
      <c r="B795"/>
      <c r="C795"/>
    </row>
    <row r="796" spans="2:3" ht="14.25">
      <c r="B796"/>
      <c r="C796"/>
    </row>
    <row r="797" spans="2:3" ht="14.25">
      <c r="B797"/>
      <c r="C797"/>
    </row>
    <row r="798" spans="2:3" ht="14.25">
      <c r="B798"/>
      <c r="C798"/>
    </row>
    <row r="799" spans="2:3" ht="14.25">
      <c r="B799"/>
      <c r="C799"/>
    </row>
    <row r="800" spans="2:3" ht="14.25">
      <c r="B800"/>
      <c r="C800"/>
    </row>
    <row r="801" spans="2:3" ht="14.25">
      <c r="B801"/>
      <c r="C801"/>
    </row>
    <row r="802" spans="2:3" ht="14.25">
      <c r="B802"/>
      <c r="C802"/>
    </row>
    <row r="803" spans="2:3" ht="14.25">
      <c r="B803"/>
      <c r="C803"/>
    </row>
    <row r="804" spans="2:3" ht="14.25">
      <c r="B804"/>
      <c r="C804"/>
    </row>
    <row r="805" spans="2:3" ht="14.25">
      <c r="B805"/>
      <c r="C805"/>
    </row>
    <row r="806" spans="2:3" ht="14.25">
      <c r="B806"/>
      <c r="C806"/>
    </row>
    <row r="807" spans="2:3" ht="14.25">
      <c r="B807"/>
      <c r="C807"/>
    </row>
    <row r="808" spans="2:3" ht="14.25">
      <c r="B808"/>
      <c r="C808"/>
    </row>
    <row r="809" spans="2:3" ht="14.25">
      <c r="B809"/>
      <c r="C809"/>
    </row>
    <row r="810" spans="2:3" ht="14.25">
      <c r="B810"/>
      <c r="C810"/>
    </row>
    <row r="811" spans="2:3" ht="14.25">
      <c r="B811"/>
      <c r="C811"/>
    </row>
    <row r="812" spans="2:3" ht="14.25">
      <c r="B812"/>
      <c r="C812"/>
    </row>
    <row r="813" spans="2:3" ht="14.25">
      <c r="B813"/>
      <c r="C813"/>
    </row>
    <row r="814" spans="2:3" ht="14.25">
      <c r="B814"/>
      <c r="C814"/>
    </row>
    <row r="815" spans="2:3" ht="14.25">
      <c r="B815"/>
      <c r="C815"/>
    </row>
    <row r="816" spans="2:3" ht="14.25">
      <c r="B816"/>
      <c r="C816"/>
    </row>
    <row r="817" spans="2:3" ht="14.25">
      <c r="B817"/>
      <c r="C817"/>
    </row>
    <row r="818" spans="2:3" ht="14.25">
      <c r="B818"/>
      <c r="C818"/>
    </row>
    <row r="819" spans="2:3" ht="14.25">
      <c r="B819"/>
      <c r="C819"/>
    </row>
    <row r="820" spans="2:3" ht="14.25">
      <c r="B820"/>
      <c r="C820"/>
    </row>
    <row r="821" spans="2:3" ht="14.25">
      <c r="B821"/>
      <c r="C821"/>
    </row>
    <row r="822" spans="2:3" ht="14.25">
      <c r="B822"/>
      <c r="C822"/>
    </row>
    <row r="823" spans="2:3" ht="14.25">
      <c r="B823"/>
      <c r="C823"/>
    </row>
    <row r="824" spans="2:3" ht="14.25">
      <c r="B824"/>
      <c r="C824"/>
    </row>
    <row r="825" spans="2:3" ht="14.25">
      <c r="B825"/>
      <c r="C825"/>
    </row>
    <row r="826" spans="2:3" ht="14.25">
      <c r="B826"/>
      <c r="C826"/>
    </row>
    <row r="827" spans="2:3" ht="14.25">
      <c r="B827"/>
      <c r="C827"/>
    </row>
    <row r="828" spans="2:3" ht="14.25">
      <c r="B828"/>
      <c r="C828"/>
    </row>
    <row r="829" spans="2:3" ht="14.25">
      <c r="B829"/>
      <c r="C829"/>
    </row>
    <row r="830" spans="2:3" ht="14.25">
      <c r="B830"/>
      <c r="C830"/>
    </row>
    <row r="831" spans="2:3" ht="14.25">
      <c r="B831"/>
      <c r="C831"/>
    </row>
    <row r="832" spans="2:3" ht="14.25">
      <c r="B832"/>
      <c r="C832"/>
    </row>
    <row r="833" spans="2:3" ht="14.25">
      <c r="B833"/>
      <c r="C833"/>
    </row>
    <row r="834" spans="2:3" ht="14.25">
      <c r="B834"/>
      <c r="C834"/>
    </row>
    <row r="835" spans="2:3" ht="14.25">
      <c r="B835"/>
      <c r="C835"/>
    </row>
    <row r="836" spans="2:3" ht="14.25">
      <c r="B836"/>
      <c r="C836"/>
    </row>
    <row r="837" spans="2:3" ht="14.25">
      <c r="B837"/>
      <c r="C837"/>
    </row>
    <row r="838" spans="2:3" ht="14.25">
      <c r="B838"/>
      <c r="C838"/>
    </row>
    <row r="839" spans="2:3" ht="14.25">
      <c r="B839"/>
      <c r="C839"/>
    </row>
    <row r="840" spans="2:3" ht="14.25">
      <c r="B840"/>
      <c r="C840"/>
    </row>
    <row r="841" spans="2:3" ht="14.25">
      <c r="B841"/>
      <c r="C841"/>
    </row>
    <row r="842" spans="2:3" ht="14.25">
      <c r="B842"/>
      <c r="C842"/>
    </row>
    <row r="843" spans="2:3" ht="14.25">
      <c r="B843"/>
      <c r="C843"/>
    </row>
    <row r="844" spans="2:3" ht="14.25">
      <c r="B844"/>
      <c r="C844"/>
    </row>
    <row r="845" spans="2:3" ht="14.25">
      <c r="B845"/>
      <c r="C845"/>
    </row>
    <row r="846" spans="2:3" ht="14.25">
      <c r="B846"/>
      <c r="C846"/>
    </row>
    <row r="847" spans="2:3" ht="14.25">
      <c r="B847"/>
      <c r="C847"/>
    </row>
    <row r="848" spans="2:3" ht="14.25">
      <c r="B848"/>
      <c r="C848"/>
    </row>
    <row r="849" spans="2:3" ht="14.25">
      <c r="B849"/>
      <c r="C849"/>
    </row>
    <row r="850" spans="2:3" ht="14.25">
      <c r="B850"/>
      <c r="C850"/>
    </row>
    <row r="851" spans="2:3" ht="14.25">
      <c r="B851"/>
      <c r="C851"/>
    </row>
    <row r="852" spans="2:3" ht="14.25">
      <c r="B852"/>
      <c r="C852"/>
    </row>
    <row r="853" spans="2:3" ht="14.25">
      <c r="B853"/>
      <c r="C853"/>
    </row>
    <row r="854" spans="2:3" ht="14.25">
      <c r="B854"/>
      <c r="C854"/>
    </row>
    <row r="855" spans="2:3" ht="14.25">
      <c r="B855"/>
      <c r="C855"/>
    </row>
    <row r="856" spans="2:3" ht="14.25">
      <c r="B856"/>
      <c r="C856"/>
    </row>
    <row r="857" spans="2:3" ht="14.25">
      <c r="B857"/>
      <c r="C857"/>
    </row>
    <row r="858" spans="2:3" ht="14.25">
      <c r="B858"/>
      <c r="C858"/>
    </row>
    <row r="859" spans="2:3" ht="14.25">
      <c r="B859"/>
      <c r="C859"/>
    </row>
    <row r="860" spans="2:3" ht="14.25">
      <c r="B860"/>
      <c r="C860"/>
    </row>
    <row r="861" spans="2:3" ht="14.25">
      <c r="B861"/>
      <c r="C861"/>
    </row>
    <row r="862" spans="2:3" ht="14.25">
      <c r="B862"/>
      <c r="C862"/>
    </row>
    <row r="863" spans="2:3" ht="14.25">
      <c r="B863"/>
      <c r="C863"/>
    </row>
    <row r="864" spans="2:3" ht="14.25">
      <c r="B864"/>
      <c r="C864"/>
    </row>
    <row r="865" spans="2:3" ht="14.25">
      <c r="B865"/>
      <c r="C865"/>
    </row>
    <row r="866" spans="2:3" ht="14.25">
      <c r="B866"/>
      <c r="C866"/>
    </row>
    <row r="867" spans="2:3" ht="14.25">
      <c r="B867"/>
      <c r="C867"/>
    </row>
    <row r="868" spans="2:3" ht="14.25">
      <c r="B868"/>
      <c r="C868"/>
    </row>
    <row r="869" spans="2:3" ht="14.25">
      <c r="B869"/>
      <c r="C869"/>
    </row>
    <row r="870" spans="2:3" ht="14.25">
      <c r="B870"/>
      <c r="C870"/>
    </row>
    <row r="871" spans="2:3" ht="14.25">
      <c r="B871"/>
      <c r="C871"/>
    </row>
    <row r="872" spans="2:3" ht="14.25">
      <c r="B872"/>
      <c r="C872"/>
    </row>
    <row r="873" spans="2:3" ht="14.25">
      <c r="B873"/>
      <c r="C873"/>
    </row>
    <row r="874" spans="2:3" ht="14.25">
      <c r="B874"/>
      <c r="C874"/>
    </row>
    <row r="875" spans="2:3" ht="14.25">
      <c r="B875"/>
      <c r="C875"/>
    </row>
    <row r="876" spans="2:3" ht="14.25">
      <c r="B876"/>
      <c r="C876"/>
    </row>
    <row r="877" spans="2:3" ht="14.25">
      <c r="B877"/>
      <c r="C877"/>
    </row>
    <row r="878" spans="2:3" ht="14.25">
      <c r="B878"/>
      <c r="C878"/>
    </row>
    <row r="879" spans="2:3" ht="14.25">
      <c r="B879"/>
      <c r="C879"/>
    </row>
    <row r="880" spans="2:3" ht="14.25">
      <c r="B880"/>
      <c r="C880"/>
    </row>
    <row r="881" spans="2:3" ht="14.25">
      <c r="B881"/>
      <c r="C881"/>
    </row>
    <row r="882" spans="2:3" ht="14.25">
      <c r="B882"/>
      <c r="C882"/>
    </row>
    <row r="883" spans="2:3" ht="14.25">
      <c r="B883"/>
      <c r="C883"/>
    </row>
    <row r="884" spans="2:3" ht="14.25">
      <c r="B884"/>
      <c r="C884"/>
    </row>
    <row r="885" spans="2:3" ht="14.25">
      <c r="B885"/>
      <c r="C885"/>
    </row>
    <row r="886" spans="2:3" ht="14.25">
      <c r="B886"/>
      <c r="C886"/>
    </row>
    <row r="887" spans="2:3" ht="14.25">
      <c r="B887"/>
      <c r="C887"/>
    </row>
    <row r="888" spans="2:3" ht="14.25">
      <c r="B888"/>
      <c r="C888"/>
    </row>
    <row r="889" spans="2:3" ht="14.25">
      <c r="B889"/>
      <c r="C889"/>
    </row>
    <row r="890" spans="2:3" ht="14.25">
      <c r="B890"/>
      <c r="C890"/>
    </row>
    <row r="891" spans="2:3" ht="14.25">
      <c r="B891"/>
      <c r="C891"/>
    </row>
    <row r="892" spans="2:3" ht="14.25">
      <c r="B892"/>
      <c r="C892"/>
    </row>
    <row r="893" spans="2:3" ht="14.25">
      <c r="B893"/>
      <c r="C893"/>
    </row>
    <row r="894" spans="2:3" ht="14.25">
      <c r="B894"/>
      <c r="C894"/>
    </row>
    <row r="895" spans="2:3" ht="14.25">
      <c r="B895"/>
      <c r="C895"/>
    </row>
    <row r="896" spans="2:3" ht="14.25">
      <c r="B896"/>
      <c r="C896"/>
    </row>
    <row r="897" spans="2:3" ht="14.25">
      <c r="B897"/>
      <c r="C897"/>
    </row>
    <row r="898" spans="2:3" ht="14.25">
      <c r="B898"/>
      <c r="C898"/>
    </row>
    <row r="899" spans="2:3" ht="14.25">
      <c r="B899"/>
      <c r="C899"/>
    </row>
    <row r="900" spans="2:3" ht="14.25">
      <c r="B900"/>
      <c r="C900"/>
    </row>
    <row r="901" spans="2:3" ht="14.25">
      <c r="B901"/>
      <c r="C901"/>
    </row>
    <row r="902" spans="2:3" ht="14.25">
      <c r="B902"/>
      <c r="C902"/>
    </row>
    <row r="903" spans="2:3" ht="14.25">
      <c r="B903"/>
      <c r="C903"/>
    </row>
    <row r="904" spans="2:3" ht="14.25">
      <c r="B904"/>
      <c r="C904"/>
    </row>
    <row r="905" spans="2:3" ht="14.25">
      <c r="B905"/>
      <c r="C905"/>
    </row>
    <row r="906" spans="2:3" ht="14.25">
      <c r="B906"/>
      <c r="C906"/>
    </row>
    <row r="907" spans="2:3" ht="14.25">
      <c r="B907"/>
      <c r="C907"/>
    </row>
    <row r="908" spans="2:3" ht="14.25">
      <c r="B908"/>
      <c r="C908"/>
    </row>
    <row r="909" spans="2:3" ht="14.25">
      <c r="B909"/>
      <c r="C909"/>
    </row>
    <row r="910" spans="2:3" ht="14.25">
      <c r="B910"/>
      <c r="C910"/>
    </row>
    <row r="911" spans="2:3" ht="14.25">
      <c r="B911"/>
      <c r="C911"/>
    </row>
    <row r="912" spans="2:3" ht="14.25">
      <c r="B912"/>
      <c r="C912"/>
    </row>
    <row r="913" spans="2:3" ht="14.25">
      <c r="B913"/>
      <c r="C913"/>
    </row>
    <row r="914" spans="2:3" ht="14.25">
      <c r="B914"/>
      <c r="C914"/>
    </row>
    <row r="915" spans="2:3" ht="14.25">
      <c r="B915"/>
      <c r="C915"/>
    </row>
    <row r="916" spans="2:3" ht="14.25">
      <c r="B916"/>
      <c r="C916"/>
    </row>
    <row r="917" spans="2:3" ht="14.25">
      <c r="B917"/>
      <c r="C917"/>
    </row>
    <row r="918" spans="2:3" ht="14.25">
      <c r="B918"/>
      <c r="C918"/>
    </row>
    <row r="919" spans="2:3" ht="14.25">
      <c r="B919"/>
      <c r="C919"/>
    </row>
    <row r="920" spans="2:3" ht="14.25">
      <c r="B920"/>
      <c r="C920"/>
    </row>
    <row r="921" spans="2:3" ht="14.25">
      <c r="B921"/>
      <c r="C921"/>
    </row>
    <row r="922" spans="2:3" ht="14.25">
      <c r="B922"/>
      <c r="C922"/>
    </row>
    <row r="923" spans="2:3" ht="14.25">
      <c r="B923"/>
      <c r="C923"/>
    </row>
    <row r="924" spans="2:3" ht="14.25">
      <c r="B924"/>
      <c r="C924"/>
    </row>
    <row r="925" spans="2:3" ht="14.25">
      <c r="B925"/>
      <c r="C925"/>
    </row>
    <row r="926" spans="2:3" ht="14.25">
      <c r="B926"/>
      <c r="C926"/>
    </row>
    <row r="927" spans="2:3" ht="14.25">
      <c r="B927"/>
      <c r="C927"/>
    </row>
    <row r="928" spans="2:3" ht="14.25">
      <c r="B928"/>
      <c r="C928"/>
    </row>
    <row r="929" spans="2:3" ht="14.25">
      <c r="B929"/>
      <c r="C929"/>
    </row>
    <row r="930" spans="2:3" ht="14.25">
      <c r="B930"/>
      <c r="C930"/>
    </row>
    <row r="931" spans="2:3" ht="14.25">
      <c r="B931"/>
      <c r="C931"/>
    </row>
    <row r="932" spans="2:3" ht="14.25">
      <c r="B932"/>
      <c r="C932"/>
    </row>
    <row r="933" spans="2:3" ht="14.25">
      <c r="B933"/>
      <c r="C933"/>
    </row>
    <row r="934" spans="2:3" ht="14.25">
      <c r="B934"/>
      <c r="C934"/>
    </row>
    <row r="935" spans="2:3" ht="14.25">
      <c r="B935"/>
      <c r="C935"/>
    </row>
    <row r="936" spans="2:3" ht="14.25">
      <c r="B936"/>
      <c r="C936"/>
    </row>
    <row r="937" spans="2:3" ht="14.25">
      <c r="B937"/>
      <c r="C937"/>
    </row>
    <row r="938" spans="2:3" ht="14.25">
      <c r="B938"/>
      <c r="C938"/>
    </row>
    <row r="939" spans="2:3" ht="14.25">
      <c r="B939"/>
      <c r="C939"/>
    </row>
    <row r="940" spans="2:3" ht="14.25">
      <c r="B940"/>
      <c r="C940"/>
    </row>
    <row r="941" spans="2:3" ht="14.25">
      <c r="B941"/>
      <c r="C941"/>
    </row>
    <row r="942" spans="2:3" ht="14.25">
      <c r="B942"/>
      <c r="C942"/>
    </row>
    <row r="943" spans="2:3" ht="14.25">
      <c r="B943"/>
      <c r="C943"/>
    </row>
    <row r="944" spans="2:3" ht="14.25">
      <c r="B944"/>
      <c r="C944"/>
    </row>
    <row r="945" spans="2:3" ht="14.25">
      <c r="B945"/>
      <c r="C945"/>
    </row>
    <row r="946" spans="2:3" ht="14.25">
      <c r="B946"/>
      <c r="C946"/>
    </row>
    <row r="947" spans="2:3" ht="14.25">
      <c r="B947"/>
      <c r="C947"/>
    </row>
    <row r="948" spans="2:3" ht="14.25">
      <c r="B948"/>
      <c r="C948"/>
    </row>
    <row r="949" spans="2:3" ht="14.25">
      <c r="B949"/>
      <c r="C949"/>
    </row>
    <row r="950" spans="2:3" ht="14.25">
      <c r="B950"/>
      <c r="C950"/>
    </row>
    <row r="951" spans="2:3" ht="14.25">
      <c r="B951"/>
      <c r="C951"/>
    </row>
    <row r="952" spans="2:3" ht="14.25">
      <c r="B952"/>
      <c r="C952"/>
    </row>
    <row r="953" spans="2:3" ht="14.25">
      <c r="B953"/>
      <c r="C953"/>
    </row>
    <row r="954" spans="2:3" ht="14.25">
      <c r="B954"/>
      <c r="C954"/>
    </row>
    <row r="955" spans="2:3" ht="14.25">
      <c r="B955"/>
      <c r="C955"/>
    </row>
    <row r="956" spans="2:3" ht="14.25">
      <c r="B956"/>
      <c r="C956"/>
    </row>
    <row r="957" spans="2:3" ht="14.25">
      <c r="B957"/>
      <c r="C957"/>
    </row>
    <row r="958" spans="2:3" ht="14.25">
      <c r="B958"/>
      <c r="C958"/>
    </row>
    <row r="959" spans="2:3" ht="14.25">
      <c r="B959"/>
      <c r="C959"/>
    </row>
    <row r="960" spans="2:3" ht="14.25">
      <c r="B960"/>
      <c r="C960"/>
    </row>
    <row r="961" spans="2:3" ht="14.25">
      <c r="B961"/>
      <c r="C961"/>
    </row>
    <row r="962" spans="2:3" ht="14.25">
      <c r="B962"/>
      <c r="C962"/>
    </row>
    <row r="963" spans="2:3" ht="14.25">
      <c r="B963"/>
      <c r="C963"/>
    </row>
    <row r="964" spans="2:3" ht="14.25">
      <c r="B964"/>
      <c r="C964"/>
    </row>
    <row r="965" spans="2:3" ht="14.25">
      <c r="B965"/>
      <c r="C965"/>
    </row>
    <row r="966" spans="2:3" ht="14.25">
      <c r="B966"/>
      <c r="C966"/>
    </row>
    <row r="967" spans="2:3" ht="14.25">
      <c r="B967"/>
      <c r="C967"/>
    </row>
    <row r="968" spans="2:3" ht="14.25">
      <c r="B968"/>
      <c r="C968"/>
    </row>
    <row r="969" spans="2:3" ht="14.25">
      <c r="B969"/>
      <c r="C969"/>
    </row>
    <row r="970" spans="2:3" ht="14.25">
      <c r="B970"/>
      <c r="C970"/>
    </row>
    <row r="971" spans="2:3" ht="14.25">
      <c r="B971"/>
      <c r="C971"/>
    </row>
    <row r="972" spans="2:3" ht="14.25">
      <c r="B972"/>
      <c r="C972"/>
    </row>
    <row r="973" spans="2:3" ht="14.25">
      <c r="B973"/>
      <c r="C973"/>
    </row>
    <row r="974" spans="2:3" ht="14.25">
      <c r="B974"/>
      <c r="C974"/>
    </row>
    <row r="975" spans="2:3" ht="14.25">
      <c r="B975"/>
      <c r="C975"/>
    </row>
    <row r="976" spans="2:3" ht="14.25">
      <c r="B976"/>
      <c r="C976"/>
    </row>
    <row r="977" spans="2:3" ht="14.25">
      <c r="B977"/>
      <c r="C977"/>
    </row>
    <row r="978" spans="2:3" ht="14.25">
      <c r="B978"/>
      <c r="C978"/>
    </row>
    <row r="979" spans="2:3" ht="14.25">
      <c r="B979"/>
      <c r="C979"/>
    </row>
    <row r="980" spans="2:3" ht="14.25">
      <c r="B980"/>
      <c r="C980"/>
    </row>
    <row r="981" spans="2:3" ht="14.25">
      <c r="B981"/>
      <c r="C981"/>
    </row>
    <row r="982" spans="2:3" ht="14.25">
      <c r="B982"/>
      <c r="C982"/>
    </row>
    <row r="983" spans="2:3" ht="14.25">
      <c r="B983"/>
      <c r="C983"/>
    </row>
    <row r="984" spans="2:3" ht="14.25">
      <c r="B984"/>
      <c r="C984"/>
    </row>
    <row r="985" spans="2:3" ht="14.25">
      <c r="B985"/>
      <c r="C985"/>
    </row>
    <row r="986" spans="2:3" ht="14.25">
      <c r="B986"/>
      <c r="C986"/>
    </row>
    <row r="987" spans="2:3" ht="14.25">
      <c r="B987"/>
      <c r="C987"/>
    </row>
    <row r="988" spans="2:3" ht="14.25">
      <c r="B988"/>
      <c r="C988"/>
    </row>
    <row r="989" spans="2:3" ht="14.25">
      <c r="B989"/>
      <c r="C989"/>
    </row>
    <row r="990" spans="2:3" ht="14.25">
      <c r="B990"/>
      <c r="C990"/>
    </row>
    <row r="991" spans="2:3" ht="14.25">
      <c r="B991"/>
      <c r="C991"/>
    </row>
    <row r="992" spans="2:3" ht="14.25">
      <c r="B992"/>
      <c r="C992"/>
    </row>
    <row r="993" spans="2:3" ht="14.25">
      <c r="B993"/>
      <c r="C993"/>
    </row>
    <row r="994" spans="2:3" ht="14.25">
      <c r="B994"/>
      <c r="C994"/>
    </row>
    <row r="995" spans="2:3" ht="14.25">
      <c r="B995"/>
      <c r="C995"/>
    </row>
    <row r="996" spans="2:3" ht="14.25">
      <c r="B996"/>
      <c r="C996"/>
    </row>
    <row r="997" spans="2:3" ht="14.25">
      <c r="B997"/>
      <c r="C997"/>
    </row>
    <row r="998" spans="2:3" ht="14.25">
      <c r="B998"/>
      <c r="C998"/>
    </row>
    <row r="999" spans="2:3" ht="14.25">
      <c r="B999"/>
      <c r="C999"/>
    </row>
    <row r="1000" spans="2:3" ht="14.25">
      <c r="B1000"/>
      <c r="C1000"/>
    </row>
    <row r="1001" spans="2:3" ht="14.25">
      <c r="B1001"/>
      <c r="C1001"/>
    </row>
    <row r="1002" spans="2:3" ht="14.25">
      <c r="B1002"/>
      <c r="C1002"/>
    </row>
    <row r="1003" spans="2:3" ht="14.25">
      <c r="B1003"/>
      <c r="C1003"/>
    </row>
    <row r="1004" spans="2:3" ht="14.25">
      <c r="B1004"/>
      <c r="C1004"/>
    </row>
    <row r="1005" spans="2:3" ht="14.25">
      <c r="B1005"/>
      <c r="C1005"/>
    </row>
    <row r="1006" spans="2:3" ht="14.25">
      <c r="B1006"/>
      <c r="C1006"/>
    </row>
    <row r="1007" spans="2:3" ht="14.25">
      <c r="B1007"/>
      <c r="C1007"/>
    </row>
    <row r="1008" spans="2:3" ht="14.25">
      <c r="B1008"/>
      <c r="C1008"/>
    </row>
    <row r="1009" spans="2:3" ht="14.25">
      <c r="B1009"/>
      <c r="C1009"/>
    </row>
    <row r="1010" spans="2:3" ht="14.25">
      <c r="B1010"/>
      <c r="C1010"/>
    </row>
    <row r="1011" spans="2:3" ht="14.25">
      <c r="B1011"/>
      <c r="C1011"/>
    </row>
    <row r="1012" spans="2:3" ht="14.25">
      <c r="B1012"/>
      <c r="C1012"/>
    </row>
    <row r="1013" spans="2:3" ht="14.25">
      <c r="B1013"/>
      <c r="C1013"/>
    </row>
    <row r="1014" spans="2:3" ht="14.25">
      <c r="B1014"/>
      <c r="C1014"/>
    </row>
    <row r="1015" spans="2:3" ht="14.25">
      <c r="B1015"/>
      <c r="C1015"/>
    </row>
    <row r="1016" spans="2:3" ht="14.25">
      <c r="B1016"/>
      <c r="C1016"/>
    </row>
    <row r="1017" spans="2:3" ht="14.25">
      <c r="B1017"/>
      <c r="C1017"/>
    </row>
    <row r="1018" spans="2:3" ht="14.25">
      <c r="B1018"/>
      <c r="C1018"/>
    </row>
    <row r="1019" spans="2:3" ht="14.25">
      <c r="B1019"/>
      <c r="C1019"/>
    </row>
    <row r="1020" spans="2:3" ht="14.25">
      <c r="B1020"/>
      <c r="C1020"/>
    </row>
    <row r="1021" spans="2:3" ht="14.25">
      <c r="B1021"/>
      <c r="C1021"/>
    </row>
    <row r="1022" spans="2:3" ht="14.25">
      <c r="B1022"/>
      <c r="C1022"/>
    </row>
    <row r="1023" spans="2:3" ht="14.25">
      <c r="B1023"/>
      <c r="C1023"/>
    </row>
    <row r="1024" spans="2:3" ht="14.25">
      <c r="B1024"/>
      <c r="C1024"/>
    </row>
    <row r="1025" spans="2:3" ht="14.25">
      <c r="B1025"/>
      <c r="C1025"/>
    </row>
    <row r="1026" spans="2:3" ht="14.25">
      <c r="B1026"/>
      <c r="C1026"/>
    </row>
    <row r="1027" spans="2:3" ht="14.25">
      <c r="B1027"/>
      <c r="C1027"/>
    </row>
    <row r="1028" spans="2:3" ht="14.25">
      <c r="B1028"/>
      <c r="C1028"/>
    </row>
    <row r="1029" spans="2:3" ht="14.25">
      <c r="B1029"/>
      <c r="C1029"/>
    </row>
    <row r="1030" spans="2:3" ht="14.25">
      <c r="B1030"/>
      <c r="C1030"/>
    </row>
    <row r="1031" spans="2:3" ht="14.25">
      <c r="B1031"/>
      <c r="C1031"/>
    </row>
    <row r="1032" spans="2:3" ht="14.25">
      <c r="B1032"/>
      <c r="C1032"/>
    </row>
    <row r="1033" spans="2:3" ht="14.25">
      <c r="B1033"/>
      <c r="C1033"/>
    </row>
    <row r="1034" spans="2:3" ht="14.25">
      <c r="B1034"/>
      <c r="C1034"/>
    </row>
    <row r="1035" spans="2:3" ht="14.25">
      <c r="B1035"/>
      <c r="C1035"/>
    </row>
    <row r="1036" spans="2:3" ht="14.25">
      <c r="B1036"/>
      <c r="C1036"/>
    </row>
    <row r="1037" spans="2:3" ht="14.25">
      <c r="B1037"/>
      <c r="C1037"/>
    </row>
    <row r="1038" spans="2:3" ht="14.25">
      <c r="B1038"/>
      <c r="C1038"/>
    </row>
    <row r="1039" spans="2:3" ht="14.25">
      <c r="B1039"/>
      <c r="C1039"/>
    </row>
    <row r="1040" spans="2:3" ht="14.25">
      <c r="B1040"/>
      <c r="C1040"/>
    </row>
    <row r="1041" spans="2:3" ht="14.25">
      <c r="B1041"/>
      <c r="C1041"/>
    </row>
    <row r="1042" spans="2:3" ht="14.25">
      <c r="B1042"/>
      <c r="C1042"/>
    </row>
    <row r="1043" spans="2:3" ht="14.25">
      <c r="B1043"/>
      <c r="C1043"/>
    </row>
    <row r="1044" spans="2:3" ht="14.25">
      <c r="B1044"/>
      <c r="C1044"/>
    </row>
    <row r="1045" spans="2:3" ht="14.25">
      <c r="B1045"/>
      <c r="C1045"/>
    </row>
    <row r="1046" spans="2:3" ht="14.25">
      <c r="B1046"/>
      <c r="C1046"/>
    </row>
    <row r="1047" spans="2:3" ht="14.25">
      <c r="B1047"/>
      <c r="C1047"/>
    </row>
    <row r="1048" spans="2:3" ht="14.25">
      <c r="B1048"/>
      <c r="C1048"/>
    </row>
    <row r="1049" spans="2:3" ht="14.25">
      <c r="B1049"/>
      <c r="C1049"/>
    </row>
    <row r="1050" spans="2:3" ht="14.25">
      <c r="B1050"/>
      <c r="C1050"/>
    </row>
    <row r="1051" spans="2:3" ht="14.25">
      <c r="B1051"/>
      <c r="C1051"/>
    </row>
    <row r="1052" spans="2:3" ht="14.25">
      <c r="B1052"/>
      <c r="C1052"/>
    </row>
    <row r="1053" spans="2:3" ht="14.25">
      <c r="B1053"/>
      <c r="C1053"/>
    </row>
    <row r="1054" spans="2:3" ht="14.25">
      <c r="B1054"/>
      <c r="C1054"/>
    </row>
    <row r="1055" spans="2:3" ht="14.25">
      <c r="B1055"/>
      <c r="C1055"/>
    </row>
    <row r="1056" spans="2:3" ht="14.25">
      <c r="B1056"/>
      <c r="C1056"/>
    </row>
    <row r="1057" spans="2:3" ht="14.25">
      <c r="B1057"/>
      <c r="C1057"/>
    </row>
    <row r="1058" spans="2:3" ht="14.25">
      <c r="B1058"/>
      <c r="C1058"/>
    </row>
    <row r="1059" spans="2:3" ht="14.25">
      <c r="B1059"/>
      <c r="C1059"/>
    </row>
    <row r="1060" spans="2:3" ht="14.25">
      <c r="B1060"/>
      <c r="C1060"/>
    </row>
    <row r="1061" spans="2:3" ht="14.25">
      <c r="B1061"/>
      <c r="C1061"/>
    </row>
    <row r="1062" spans="2:3" ht="14.25">
      <c r="B1062"/>
      <c r="C1062"/>
    </row>
    <row r="1063" spans="2:3" ht="14.25">
      <c r="B1063"/>
      <c r="C1063"/>
    </row>
    <row r="1064" spans="2:3" ht="14.25">
      <c r="B1064"/>
      <c r="C1064"/>
    </row>
    <row r="1065" spans="2:3" ht="14.25">
      <c r="B1065"/>
      <c r="C1065"/>
    </row>
    <row r="1066" spans="2:3" ht="14.25">
      <c r="B1066"/>
      <c r="C1066"/>
    </row>
    <row r="1067" spans="2:3" ht="14.25">
      <c r="B1067"/>
      <c r="C1067"/>
    </row>
    <row r="1068" spans="2:3" ht="14.25">
      <c r="B1068"/>
      <c r="C1068"/>
    </row>
    <row r="1069" spans="2:3" ht="14.25">
      <c r="B1069"/>
      <c r="C1069"/>
    </row>
    <row r="1070" spans="2:3" ht="14.25">
      <c r="B1070"/>
      <c r="C1070"/>
    </row>
    <row r="1071" spans="2:3" ht="14.25">
      <c r="B1071"/>
      <c r="C1071"/>
    </row>
    <row r="1072" spans="2:3" ht="14.25">
      <c r="B1072"/>
      <c r="C1072"/>
    </row>
    <row r="1073" spans="2:3" ht="14.25">
      <c r="B1073"/>
      <c r="C1073"/>
    </row>
    <row r="1074" spans="2:3" ht="14.25">
      <c r="B1074"/>
      <c r="C1074"/>
    </row>
    <row r="1075" spans="2:3" ht="14.25">
      <c r="B1075"/>
      <c r="C1075"/>
    </row>
    <row r="1076" spans="2:3" ht="14.25">
      <c r="B1076"/>
      <c r="C1076"/>
    </row>
    <row r="1077" spans="2:3" ht="14.25">
      <c r="B1077"/>
      <c r="C1077"/>
    </row>
    <row r="1078" spans="2:3" ht="14.25">
      <c r="B1078"/>
      <c r="C1078"/>
    </row>
    <row r="1079" spans="2:3" ht="14.25">
      <c r="B1079"/>
      <c r="C1079"/>
    </row>
    <row r="1080" spans="2:3" ht="14.25">
      <c r="B1080"/>
      <c r="C1080"/>
    </row>
    <row r="1081" spans="2:3" ht="14.25">
      <c r="B1081"/>
      <c r="C1081"/>
    </row>
    <row r="1082" spans="2:3" ht="14.25">
      <c r="B1082"/>
      <c r="C1082"/>
    </row>
    <row r="1083" spans="2:3" ht="14.25">
      <c r="B1083"/>
      <c r="C1083"/>
    </row>
    <row r="1084" spans="2:3" ht="14.25">
      <c r="B1084"/>
      <c r="C1084"/>
    </row>
    <row r="1085" spans="2:3" ht="14.25">
      <c r="B1085"/>
      <c r="C1085"/>
    </row>
    <row r="1086" spans="2:3" ht="14.25">
      <c r="B1086"/>
      <c r="C1086"/>
    </row>
    <row r="1087" spans="2:3" ht="14.25">
      <c r="B1087"/>
      <c r="C1087"/>
    </row>
    <row r="1088" spans="2:3" ht="14.25">
      <c r="B1088"/>
      <c r="C1088"/>
    </row>
    <row r="1089" spans="2:3" ht="14.25">
      <c r="B1089"/>
      <c r="C1089"/>
    </row>
    <row r="1090" spans="2:3" ht="14.25">
      <c r="B1090"/>
      <c r="C1090"/>
    </row>
    <row r="1091" spans="2:3" ht="14.25">
      <c r="B1091"/>
      <c r="C1091"/>
    </row>
    <row r="1092" spans="2:3" ht="14.25">
      <c r="B1092"/>
      <c r="C1092"/>
    </row>
    <row r="1093" spans="2:3" ht="14.25">
      <c r="B1093"/>
      <c r="C1093"/>
    </row>
    <row r="1094" spans="2:3" ht="14.25">
      <c r="B1094"/>
      <c r="C1094"/>
    </row>
    <row r="1095" spans="2:3" ht="14.25">
      <c r="B1095"/>
      <c r="C1095"/>
    </row>
    <row r="1096" spans="2:3" ht="14.25">
      <c r="B1096"/>
      <c r="C1096"/>
    </row>
    <row r="1097" spans="2:3" ht="14.25">
      <c r="B1097"/>
      <c r="C1097"/>
    </row>
    <row r="1098" spans="2:3" ht="14.25">
      <c r="B1098"/>
      <c r="C1098"/>
    </row>
    <row r="1099" spans="2:3" ht="14.25">
      <c r="B1099"/>
      <c r="C1099"/>
    </row>
    <row r="1100" spans="2:3" ht="14.25">
      <c r="B1100"/>
      <c r="C1100"/>
    </row>
    <row r="1101" spans="2:3" ht="14.25">
      <c r="B1101"/>
      <c r="C1101"/>
    </row>
    <row r="1102" spans="2:3" ht="14.25">
      <c r="B1102"/>
      <c r="C1102"/>
    </row>
    <row r="1103" spans="2:3" ht="14.25">
      <c r="B1103"/>
      <c r="C1103"/>
    </row>
    <row r="1104" spans="2:3" ht="14.25">
      <c r="B1104"/>
      <c r="C1104"/>
    </row>
    <row r="1105" spans="2:3" ht="14.25">
      <c r="B1105"/>
      <c r="C1105"/>
    </row>
    <row r="1106" spans="2:3" ht="14.25">
      <c r="B1106"/>
      <c r="C1106"/>
    </row>
    <row r="1107" spans="2:3" ht="14.25">
      <c r="B1107"/>
      <c r="C1107"/>
    </row>
    <row r="1108" spans="2:3" ht="14.25">
      <c r="B1108"/>
      <c r="C1108"/>
    </row>
    <row r="1109" spans="2:3" ht="14.25">
      <c r="B1109"/>
      <c r="C1109"/>
    </row>
    <row r="1110" spans="2:3" ht="14.25">
      <c r="B1110"/>
      <c r="C1110"/>
    </row>
    <row r="1111" spans="2:3" ht="14.25">
      <c r="B1111"/>
      <c r="C1111"/>
    </row>
    <row r="1112" spans="2:3" ht="14.25">
      <c r="B1112"/>
      <c r="C1112"/>
    </row>
    <row r="1113" spans="2:3" ht="14.25">
      <c r="B1113"/>
      <c r="C1113"/>
    </row>
    <row r="1114" spans="2:3" ht="14.25">
      <c r="B1114"/>
      <c r="C1114"/>
    </row>
    <row r="1115" spans="2:3" ht="14.25">
      <c r="B1115"/>
      <c r="C1115"/>
    </row>
    <row r="1116" spans="2:3" ht="14.25">
      <c r="B1116"/>
      <c r="C1116"/>
    </row>
    <row r="1117" spans="2:3" ht="14.25">
      <c r="B1117"/>
      <c r="C1117"/>
    </row>
    <row r="1118" spans="2:3" ht="14.25">
      <c r="B1118"/>
      <c r="C1118"/>
    </row>
    <row r="1119" spans="2:3" ht="14.25">
      <c r="B1119"/>
      <c r="C1119"/>
    </row>
    <row r="1120" spans="2:3" ht="14.25">
      <c r="B1120"/>
      <c r="C1120"/>
    </row>
    <row r="1121" spans="2:3" ht="14.25">
      <c r="B1121"/>
      <c r="C1121"/>
    </row>
    <row r="1122" spans="2:3" ht="14.25">
      <c r="B1122"/>
      <c r="C1122"/>
    </row>
    <row r="1123" spans="2:3" ht="14.25">
      <c r="B1123"/>
      <c r="C1123"/>
    </row>
    <row r="1124" spans="2:3" ht="14.25">
      <c r="B1124"/>
      <c r="C1124"/>
    </row>
    <row r="1125" spans="2:3" ht="14.25">
      <c r="B1125"/>
      <c r="C1125"/>
    </row>
    <row r="1126" spans="2:3" ht="14.25">
      <c r="B1126"/>
      <c r="C1126"/>
    </row>
    <row r="1127" spans="2:3" ht="14.25">
      <c r="B1127"/>
      <c r="C1127"/>
    </row>
    <row r="1128" spans="2:3" ht="14.25">
      <c r="B1128"/>
      <c r="C1128"/>
    </row>
    <row r="1129" spans="2:3" ht="14.25">
      <c r="B1129"/>
      <c r="C1129"/>
    </row>
    <row r="1130" spans="2:3" ht="14.25">
      <c r="B1130"/>
      <c r="C1130"/>
    </row>
    <row r="1131" spans="2:3" ht="14.25">
      <c r="B1131"/>
      <c r="C1131"/>
    </row>
    <row r="1132" spans="2:3" ht="14.25">
      <c r="B1132"/>
      <c r="C1132"/>
    </row>
    <row r="1133" spans="2:3" ht="14.25">
      <c r="B1133"/>
      <c r="C1133"/>
    </row>
    <row r="1134" spans="2:3" ht="14.25">
      <c r="B1134"/>
      <c r="C1134"/>
    </row>
    <row r="1135" spans="2:3" ht="14.25">
      <c r="B1135"/>
      <c r="C1135"/>
    </row>
    <row r="1136" spans="2:3" ht="14.25">
      <c r="B1136"/>
      <c r="C1136"/>
    </row>
    <row r="1137" spans="2:3" ht="14.25">
      <c r="B1137"/>
      <c r="C1137"/>
    </row>
    <row r="1138" spans="2:3" ht="14.25">
      <c r="B1138"/>
      <c r="C1138"/>
    </row>
    <row r="1139" spans="2:3" ht="14.25">
      <c r="B1139"/>
      <c r="C1139"/>
    </row>
    <row r="1140" spans="2:3" ht="14.25">
      <c r="B1140"/>
      <c r="C1140"/>
    </row>
    <row r="1141" spans="2:3" ht="14.25">
      <c r="B1141"/>
      <c r="C1141"/>
    </row>
    <row r="1142" spans="2:3" ht="14.25">
      <c r="B1142"/>
      <c r="C1142"/>
    </row>
    <row r="1143" spans="2:3" ht="14.25">
      <c r="B1143"/>
      <c r="C1143"/>
    </row>
    <row r="1144" spans="2:3" ht="14.25">
      <c r="B1144"/>
      <c r="C1144"/>
    </row>
    <row r="1145" spans="2:3" ht="14.25">
      <c r="B1145"/>
      <c r="C1145"/>
    </row>
    <row r="1146" spans="2:3" ht="14.25">
      <c r="B1146"/>
      <c r="C1146"/>
    </row>
    <row r="1147" spans="2:3" ht="14.25">
      <c r="B1147"/>
      <c r="C1147"/>
    </row>
    <row r="1148" spans="2:3" ht="14.25">
      <c r="B1148"/>
      <c r="C1148"/>
    </row>
    <row r="1149" spans="2:3" ht="14.25">
      <c r="B1149"/>
      <c r="C1149"/>
    </row>
    <row r="1150" spans="2:3" ht="14.25">
      <c r="B1150"/>
      <c r="C1150"/>
    </row>
    <row r="1151" spans="2:3" ht="14.25">
      <c r="B1151"/>
      <c r="C1151"/>
    </row>
    <row r="1152" spans="2:3" ht="14.25">
      <c r="B1152"/>
      <c r="C1152"/>
    </row>
    <row r="1153" spans="2:3" ht="14.25">
      <c r="B1153"/>
      <c r="C1153"/>
    </row>
    <row r="1154" spans="2:3" ht="14.25">
      <c r="B1154"/>
      <c r="C1154"/>
    </row>
    <row r="1155" spans="2:3" ht="14.25">
      <c r="B1155"/>
      <c r="C1155"/>
    </row>
    <row r="1156" spans="2:3" ht="14.25">
      <c r="B1156"/>
      <c r="C1156"/>
    </row>
    <row r="1157" spans="2:3" ht="14.25">
      <c r="B1157"/>
      <c r="C1157"/>
    </row>
    <row r="1158" spans="2:3" ht="14.25">
      <c r="B1158"/>
      <c r="C1158"/>
    </row>
    <row r="1159" spans="2:3" ht="14.25">
      <c r="B1159"/>
      <c r="C1159"/>
    </row>
    <row r="1160" spans="2:3" ht="14.25">
      <c r="B1160"/>
      <c r="C1160"/>
    </row>
    <row r="1161" spans="2:3" ht="14.25">
      <c r="B1161"/>
      <c r="C1161"/>
    </row>
    <row r="1162" spans="2:3" ht="14.25">
      <c r="B1162"/>
      <c r="C1162"/>
    </row>
    <row r="1163" spans="2:3" ht="14.25">
      <c r="B1163"/>
      <c r="C1163"/>
    </row>
    <row r="1164" spans="2:3" ht="14.25">
      <c r="B1164"/>
      <c r="C1164"/>
    </row>
    <row r="1165" spans="2:3" ht="14.25">
      <c r="B1165"/>
      <c r="C1165"/>
    </row>
    <row r="1166" spans="2:3" ht="14.25">
      <c r="B1166"/>
      <c r="C1166"/>
    </row>
    <row r="1167" spans="2:3" ht="14.25">
      <c r="B1167"/>
      <c r="C1167"/>
    </row>
    <row r="1168" spans="2:3" ht="14.25">
      <c r="B1168"/>
      <c r="C1168"/>
    </row>
    <row r="1169" spans="2:3" ht="14.25">
      <c r="B1169"/>
      <c r="C1169"/>
    </row>
    <row r="1170" spans="2:3" ht="14.25">
      <c r="B1170"/>
      <c r="C1170"/>
    </row>
    <row r="1171" spans="2:3" ht="14.25">
      <c r="B1171"/>
      <c r="C1171"/>
    </row>
    <row r="1172" spans="2:3" ht="14.25">
      <c r="B1172"/>
      <c r="C1172"/>
    </row>
    <row r="1173" spans="2:3" ht="14.25">
      <c r="B1173"/>
      <c r="C1173"/>
    </row>
    <row r="1174" spans="2:3" ht="14.25">
      <c r="B1174"/>
      <c r="C1174"/>
    </row>
    <row r="1175" spans="2:3" ht="14.25">
      <c r="B1175"/>
      <c r="C1175"/>
    </row>
    <row r="1176" spans="2:3" ht="14.25">
      <c r="B1176"/>
      <c r="C1176"/>
    </row>
    <row r="1177" spans="2:3" ht="14.25">
      <c r="B1177"/>
      <c r="C1177"/>
    </row>
    <row r="1178" spans="2:3" ht="14.25">
      <c r="B1178"/>
      <c r="C1178"/>
    </row>
    <row r="1179" spans="2:3" ht="14.25">
      <c r="B1179"/>
      <c r="C1179"/>
    </row>
    <row r="1180" spans="2:3" ht="14.25">
      <c r="B1180"/>
      <c r="C1180"/>
    </row>
    <row r="1181" spans="2:3" ht="14.25">
      <c r="B1181"/>
      <c r="C1181"/>
    </row>
    <row r="1182" spans="2:3" ht="14.25">
      <c r="B1182"/>
      <c r="C1182"/>
    </row>
    <row r="1183" spans="2:3" ht="14.25">
      <c r="B1183"/>
      <c r="C1183"/>
    </row>
    <row r="1184" spans="2:3" ht="14.25">
      <c r="B1184"/>
      <c r="C1184"/>
    </row>
    <row r="1185" spans="2:3" ht="14.25">
      <c r="B1185"/>
      <c r="C1185"/>
    </row>
    <row r="1186" spans="2:3" ht="14.25">
      <c r="B1186"/>
      <c r="C1186"/>
    </row>
    <row r="1187" spans="2:3" ht="14.25">
      <c r="B1187"/>
      <c r="C1187"/>
    </row>
    <row r="1188" spans="2:3" ht="14.25">
      <c r="B1188"/>
      <c r="C1188"/>
    </row>
    <row r="1189" spans="2:3" ht="14.25">
      <c r="B1189"/>
      <c r="C1189"/>
    </row>
    <row r="1190" spans="2:3" ht="14.25">
      <c r="B1190"/>
      <c r="C1190"/>
    </row>
    <row r="1191" spans="2:3" ht="14.25">
      <c r="B1191"/>
      <c r="C1191"/>
    </row>
    <row r="1192" spans="2:3" ht="14.25">
      <c r="B1192"/>
      <c r="C1192"/>
    </row>
    <row r="1193" spans="2:3" ht="14.25">
      <c r="B1193"/>
      <c r="C1193"/>
    </row>
    <row r="1194" spans="2:3" ht="14.25">
      <c r="B1194"/>
      <c r="C1194"/>
    </row>
    <row r="1195" spans="2:3" ht="14.25">
      <c r="B1195"/>
      <c r="C1195"/>
    </row>
    <row r="1196" spans="2:3" ht="14.25">
      <c r="B1196"/>
      <c r="C1196"/>
    </row>
    <row r="1197" spans="2:3" ht="14.25">
      <c r="B1197"/>
      <c r="C1197"/>
    </row>
    <row r="1198" spans="2:3" ht="14.25">
      <c r="B1198"/>
      <c r="C1198"/>
    </row>
    <row r="1199" spans="2:3" ht="14.25">
      <c r="B1199"/>
      <c r="C1199"/>
    </row>
    <row r="1200" spans="2:3" ht="14.25">
      <c r="B1200"/>
      <c r="C1200"/>
    </row>
    <row r="1201" spans="2:3" ht="14.25">
      <c r="B1201"/>
      <c r="C1201"/>
    </row>
    <row r="1202" spans="2:3" ht="14.25">
      <c r="B1202"/>
      <c r="C1202"/>
    </row>
    <row r="1203" spans="2:3" ht="14.25">
      <c r="B1203"/>
      <c r="C1203"/>
    </row>
    <row r="1204" spans="2:3" ht="14.25">
      <c r="B1204"/>
      <c r="C1204"/>
    </row>
    <row r="1205" spans="2:3" ht="14.25">
      <c r="B1205"/>
      <c r="C1205"/>
    </row>
    <row r="1206" spans="2:3" ht="14.25">
      <c r="B1206"/>
      <c r="C1206"/>
    </row>
    <row r="1207" spans="2:3" ht="14.25">
      <c r="B1207"/>
      <c r="C1207"/>
    </row>
    <row r="1208" spans="2:3" ht="14.25">
      <c r="B1208"/>
      <c r="C1208"/>
    </row>
    <row r="1209" spans="2:3" ht="14.25">
      <c r="B1209"/>
      <c r="C1209"/>
    </row>
    <row r="1210" spans="2:3" ht="14.25">
      <c r="B1210"/>
      <c r="C1210"/>
    </row>
    <row r="1211" spans="2:3" ht="14.25">
      <c r="B1211"/>
      <c r="C1211"/>
    </row>
    <row r="1212" spans="2:3" ht="14.25">
      <c r="B1212"/>
      <c r="C1212"/>
    </row>
    <row r="1213" spans="2:3" ht="14.25">
      <c r="B1213"/>
      <c r="C1213"/>
    </row>
    <row r="1214" spans="2:3" ht="14.25">
      <c r="B1214"/>
      <c r="C1214"/>
    </row>
    <row r="1215" spans="2:3" ht="14.25">
      <c r="B1215"/>
      <c r="C1215"/>
    </row>
    <row r="1216" spans="2:3" ht="14.25">
      <c r="B1216"/>
      <c r="C1216"/>
    </row>
    <row r="1217" spans="2:3" ht="14.25">
      <c r="B1217"/>
      <c r="C1217"/>
    </row>
    <row r="1218" spans="2:3" ht="14.25">
      <c r="B1218"/>
      <c r="C1218"/>
    </row>
    <row r="1219" spans="2:3" ht="14.25">
      <c r="B1219"/>
      <c r="C1219"/>
    </row>
    <row r="1220" spans="2:3" ht="14.25">
      <c r="B1220"/>
      <c r="C1220"/>
    </row>
    <row r="1221" spans="2:3" ht="14.25">
      <c r="B1221"/>
      <c r="C1221"/>
    </row>
    <row r="1222" spans="2:3" ht="14.25">
      <c r="B1222"/>
      <c r="C1222"/>
    </row>
    <row r="1223" spans="2:3" ht="14.25">
      <c r="B1223"/>
      <c r="C1223"/>
    </row>
    <row r="1224" spans="2:3" ht="14.25">
      <c r="B1224"/>
      <c r="C1224"/>
    </row>
    <row r="1225" spans="2:3" ht="14.25">
      <c r="B1225"/>
      <c r="C1225"/>
    </row>
    <row r="1226" spans="2:3" ht="14.25">
      <c r="B1226"/>
      <c r="C1226"/>
    </row>
    <row r="1227" spans="2:3" ht="14.25">
      <c r="B1227"/>
      <c r="C1227"/>
    </row>
    <row r="1228" spans="2:3" ht="14.25">
      <c r="B1228"/>
      <c r="C1228"/>
    </row>
    <row r="1229" spans="2:3" ht="14.25">
      <c r="B1229"/>
      <c r="C1229"/>
    </row>
    <row r="1230" spans="2:3" ht="14.25">
      <c r="B1230"/>
      <c r="C1230"/>
    </row>
    <row r="1231" spans="2:3" ht="14.25">
      <c r="B1231"/>
      <c r="C1231"/>
    </row>
    <row r="1232" spans="2:3" ht="14.25">
      <c r="B1232"/>
      <c r="C1232"/>
    </row>
    <row r="1233" spans="2:3" ht="14.25">
      <c r="B1233"/>
      <c r="C1233"/>
    </row>
    <row r="1234" spans="2:3" ht="14.25">
      <c r="B1234"/>
      <c r="C1234"/>
    </row>
    <row r="1235" spans="2:3" ht="14.25">
      <c r="B1235"/>
      <c r="C1235"/>
    </row>
    <row r="1236" spans="2:3" ht="14.25">
      <c r="B1236"/>
      <c r="C1236"/>
    </row>
    <row r="1237" spans="2:3" ht="14.25">
      <c r="B1237"/>
      <c r="C1237"/>
    </row>
    <row r="1238" spans="2:3" ht="14.25">
      <c r="B1238"/>
      <c r="C1238"/>
    </row>
    <row r="1239" spans="2:3" ht="14.25">
      <c r="B1239"/>
      <c r="C1239"/>
    </row>
    <row r="1240" spans="2:3" ht="14.25">
      <c r="B1240"/>
      <c r="C1240"/>
    </row>
    <row r="1241" spans="2:3" ht="14.25">
      <c r="B1241"/>
      <c r="C1241"/>
    </row>
    <row r="1242" spans="2:3" ht="14.25">
      <c r="B1242"/>
      <c r="C1242"/>
    </row>
    <row r="1243" spans="2:3" ht="14.25">
      <c r="B1243"/>
      <c r="C1243"/>
    </row>
    <row r="1244" spans="2:3" ht="14.25">
      <c r="B1244"/>
      <c r="C1244"/>
    </row>
    <row r="1245" spans="2:3" ht="14.25">
      <c r="B1245"/>
      <c r="C1245"/>
    </row>
    <row r="1246" spans="2:3" ht="14.25">
      <c r="B1246"/>
      <c r="C1246"/>
    </row>
    <row r="1247" spans="2:3" ht="14.25">
      <c r="B1247"/>
      <c r="C1247"/>
    </row>
    <row r="1248" spans="2:3" ht="14.25">
      <c r="B1248"/>
      <c r="C1248"/>
    </row>
    <row r="1249" spans="2:3" ht="14.25">
      <c r="B1249"/>
      <c r="C1249"/>
    </row>
    <row r="1250" spans="2:3" ht="14.25">
      <c r="B1250"/>
      <c r="C1250"/>
    </row>
    <row r="1251" spans="2:3" ht="14.25">
      <c r="B1251"/>
      <c r="C1251"/>
    </row>
    <row r="1252" spans="2:3" ht="14.25">
      <c r="B1252"/>
      <c r="C1252"/>
    </row>
    <row r="1253" spans="2:3" ht="14.25">
      <c r="B1253"/>
      <c r="C1253"/>
    </row>
    <row r="1254" spans="2:3" ht="14.25">
      <c r="B1254"/>
      <c r="C1254"/>
    </row>
    <row r="1255" spans="2:3" ht="14.25">
      <c r="B1255"/>
      <c r="C1255"/>
    </row>
    <row r="1256" spans="2:3" ht="14.25">
      <c r="B1256"/>
      <c r="C1256"/>
    </row>
    <row r="1257" spans="2:3" ht="14.25">
      <c r="B1257"/>
      <c r="C1257"/>
    </row>
    <row r="1258" spans="2:3" ht="14.25">
      <c r="B1258"/>
      <c r="C1258"/>
    </row>
    <row r="1259" spans="2:3" ht="14.25">
      <c r="B1259"/>
      <c r="C1259"/>
    </row>
    <row r="1260" spans="2:3" ht="14.25">
      <c r="B1260"/>
      <c r="C1260"/>
    </row>
    <row r="1261" spans="2:3" ht="14.25">
      <c r="B1261"/>
      <c r="C1261"/>
    </row>
    <row r="1262" spans="2:3" ht="14.25">
      <c r="B1262"/>
      <c r="C1262"/>
    </row>
    <row r="1263" spans="2:3" ht="14.25">
      <c r="B1263"/>
      <c r="C1263"/>
    </row>
    <row r="1264" spans="2:3" ht="14.25">
      <c r="B1264"/>
      <c r="C1264"/>
    </row>
    <row r="1265" spans="2:3" ht="14.25">
      <c r="B1265"/>
      <c r="C1265"/>
    </row>
    <row r="1266" spans="2:3" ht="14.25">
      <c r="B1266"/>
      <c r="C1266"/>
    </row>
    <row r="1267" spans="2:3" ht="14.25">
      <c r="B1267"/>
      <c r="C1267"/>
    </row>
    <row r="1268" spans="2:3" ht="14.25">
      <c r="B1268"/>
      <c r="C1268"/>
    </row>
    <row r="1269" spans="2:3" ht="14.25">
      <c r="B1269"/>
      <c r="C1269"/>
    </row>
    <row r="1270" spans="2:3" ht="14.25">
      <c r="B1270"/>
      <c r="C1270"/>
    </row>
    <row r="1271" spans="2:3" ht="14.25">
      <c r="B1271"/>
      <c r="C1271"/>
    </row>
    <row r="1272" spans="2:3" ht="14.25">
      <c r="B1272"/>
      <c r="C1272"/>
    </row>
    <row r="1273" spans="2:3" ht="14.25">
      <c r="B1273"/>
      <c r="C1273"/>
    </row>
    <row r="1274" spans="2:3" ht="14.25">
      <c r="B1274"/>
      <c r="C1274"/>
    </row>
    <row r="1275" spans="2:3" ht="14.25">
      <c r="B1275"/>
      <c r="C1275"/>
    </row>
    <row r="1276" spans="2:3" ht="14.25">
      <c r="B1276"/>
      <c r="C1276"/>
    </row>
    <row r="1277" spans="2:3" ht="14.25">
      <c r="B1277"/>
      <c r="C1277"/>
    </row>
    <row r="1278" spans="2:3" ht="14.25">
      <c r="B1278"/>
      <c r="C1278"/>
    </row>
    <row r="1279" spans="2:3" ht="14.25">
      <c r="B1279"/>
      <c r="C1279"/>
    </row>
    <row r="1280" spans="2:3" ht="14.25">
      <c r="B1280"/>
      <c r="C1280"/>
    </row>
    <row r="1281" spans="2:3" ht="14.25">
      <c r="B1281"/>
      <c r="C1281"/>
    </row>
    <row r="1282" spans="2:3" ht="14.25">
      <c r="B1282"/>
      <c r="C1282"/>
    </row>
    <row r="1283" spans="2:3" ht="14.25">
      <c r="B1283"/>
      <c r="C1283"/>
    </row>
    <row r="1284" spans="2:3" ht="14.25">
      <c r="B1284"/>
      <c r="C1284"/>
    </row>
    <row r="1285" spans="2:3" ht="14.25">
      <c r="B1285"/>
      <c r="C1285"/>
    </row>
    <row r="1286" spans="2:3" ht="14.25">
      <c r="B1286"/>
      <c r="C1286"/>
    </row>
    <row r="1287" spans="2:3" ht="14.25">
      <c r="B1287"/>
      <c r="C1287"/>
    </row>
    <row r="1288" spans="2:3" ht="14.25">
      <c r="B1288"/>
      <c r="C1288"/>
    </row>
    <row r="1289" spans="2:3" ht="14.25">
      <c r="B1289"/>
      <c r="C1289"/>
    </row>
    <row r="1290" spans="2:3" ht="14.25">
      <c r="B1290"/>
      <c r="C1290"/>
    </row>
    <row r="1291" spans="2:3" ht="14.25">
      <c r="B1291"/>
      <c r="C1291"/>
    </row>
    <row r="1292" spans="2:3" ht="14.25">
      <c r="B1292"/>
      <c r="C1292"/>
    </row>
    <row r="1293" spans="2:3" ht="14.25">
      <c r="B1293"/>
      <c r="C1293"/>
    </row>
    <row r="1294" spans="2:3" ht="14.25">
      <c r="B1294"/>
      <c r="C1294"/>
    </row>
    <row r="1295" spans="2:3" ht="14.25">
      <c r="B1295"/>
      <c r="C1295"/>
    </row>
    <row r="1296" spans="2:3" ht="14.25">
      <c r="B1296"/>
      <c r="C1296"/>
    </row>
    <row r="1297" spans="2:3" ht="14.25">
      <c r="B1297"/>
      <c r="C1297"/>
    </row>
    <row r="1298" spans="2:3" ht="14.25">
      <c r="B1298"/>
      <c r="C1298"/>
    </row>
    <row r="1299" spans="2:3" ht="14.25">
      <c r="B1299"/>
      <c r="C1299"/>
    </row>
    <row r="1300" spans="2:3" ht="14.25">
      <c r="B1300"/>
      <c r="C1300"/>
    </row>
    <row r="1301" spans="2:3" ht="14.25">
      <c r="B1301"/>
      <c r="C1301"/>
    </row>
    <row r="1302" spans="2:3" ht="14.25">
      <c r="B1302"/>
      <c r="C1302"/>
    </row>
    <row r="1303" spans="2:3" ht="14.25">
      <c r="B1303"/>
      <c r="C1303"/>
    </row>
    <row r="1304" spans="2:3" ht="14.25">
      <c r="B1304"/>
      <c r="C1304"/>
    </row>
    <row r="1305" spans="2:3" ht="14.25">
      <c r="B1305"/>
      <c r="C1305"/>
    </row>
    <row r="1306" spans="2:3" ht="14.25">
      <c r="B1306"/>
      <c r="C1306"/>
    </row>
    <row r="1307" spans="2:3" ht="14.25">
      <c r="B1307"/>
      <c r="C1307"/>
    </row>
    <row r="1308" spans="2:3" ht="14.25">
      <c r="B1308"/>
      <c r="C1308"/>
    </row>
    <row r="1309" spans="2:3" ht="14.25">
      <c r="B1309"/>
      <c r="C1309"/>
    </row>
    <row r="1310" spans="2:3" ht="14.25">
      <c r="B1310"/>
      <c r="C1310"/>
    </row>
    <row r="1311" spans="2:3" ht="14.25">
      <c r="B1311"/>
      <c r="C1311"/>
    </row>
    <row r="1312" spans="2:3" ht="14.25">
      <c r="B1312"/>
      <c r="C1312"/>
    </row>
    <row r="1313" spans="2:3" ht="14.25">
      <c r="B1313"/>
      <c r="C1313"/>
    </row>
    <row r="1314" spans="2:3" ht="14.25">
      <c r="B1314"/>
      <c r="C1314"/>
    </row>
    <row r="1315" spans="2:3" ht="14.25">
      <c r="B1315"/>
      <c r="C1315"/>
    </row>
    <row r="1316" spans="2:3" ht="14.25">
      <c r="B1316"/>
      <c r="C1316"/>
    </row>
    <row r="1317" spans="2:3" ht="14.25">
      <c r="B1317"/>
      <c r="C1317"/>
    </row>
    <row r="1318" spans="2:3" ht="14.25">
      <c r="B1318"/>
      <c r="C1318"/>
    </row>
    <row r="1319" spans="2:3" ht="14.25">
      <c r="B1319"/>
      <c r="C1319"/>
    </row>
    <row r="1320" spans="2:3" ht="14.25">
      <c r="B1320"/>
      <c r="C1320"/>
    </row>
    <row r="1321" spans="2:3" ht="14.25">
      <c r="B1321"/>
      <c r="C1321"/>
    </row>
    <row r="1322" spans="2:3" ht="14.25">
      <c r="B1322"/>
      <c r="C1322"/>
    </row>
    <row r="1323" spans="2:3" ht="14.25">
      <c r="B1323"/>
      <c r="C1323"/>
    </row>
    <row r="1324" spans="2:3" ht="14.25">
      <c r="B1324"/>
      <c r="C1324"/>
    </row>
    <row r="1325" spans="2:3" ht="14.25">
      <c r="B1325"/>
      <c r="C1325"/>
    </row>
    <row r="1326" spans="2:3" ht="14.25">
      <c r="B1326"/>
      <c r="C1326"/>
    </row>
    <row r="1327" spans="2:3" ht="14.25">
      <c r="B1327"/>
      <c r="C1327"/>
    </row>
    <row r="1328" spans="2:3" ht="14.25">
      <c r="B1328"/>
      <c r="C1328"/>
    </row>
    <row r="1329" spans="2:3" ht="14.25">
      <c r="B1329"/>
      <c r="C1329"/>
    </row>
    <row r="1330" spans="2:3" ht="14.25">
      <c r="B1330"/>
      <c r="C1330"/>
    </row>
    <row r="1331" spans="2:3" ht="14.25">
      <c r="B1331"/>
      <c r="C1331"/>
    </row>
    <row r="1332" spans="2:3" ht="14.25">
      <c r="B1332"/>
      <c r="C1332"/>
    </row>
    <row r="1333" spans="2:3" ht="14.25">
      <c r="B1333"/>
      <c r="C1333"/>
    </row>
    <row r="1334" spans="2:3" ht="14.25">
      <c r="B1334"/>
      <c r="C1334"/>
    </row>
    <row r="1335" spans="2:3" ht="14.25">
      <c r="B1335"/>
      <c r="C1335"/>
    </row>
    <row r="1336" spans="2:3" ht="14.25">
      <c r="B1336"/>
      <c r="C1336"/>
    </row>
    <row r="1337" spans="2:3" ht="14.25">
      <c r="B1337"/>
      <c r="C1337"/>
    </row>
    <row r="1338" spans="2:3" ht="14.25">
      <c r="B1338"/>
      <c r="C1338"/>
    </row>
    <row r="1339" spans="2:3" ht="14.25">
      <c r="B1339"/>
      <c r="C1339"/>
    </row>
    <row r="1340" spans="2:3" ht="14.25">
      <c r="B1340"/>
      <c r="C1340"/>
    </row>
    <row r="1341" spans="2:3" ht="14.25">
      <c r="B1341"/>
      <c r="C1341"/>
    </row>
    <row r="1342" spans="2:3" ht="14.25">
      <c r="B1342"/>
      <c r="C1342"/>
    </row>
    <row r="1343" spans="2:3" ht="14.25">
      <c r="B1343"/>
      <c r="C1343"/>
    </row>
    <row r="1344" spans="2:3" ht="14.25">
      <c r="B1344"/>
      <c r="C1344"/>
    </row>
    <row r="1345" spans="2:3" ht="14.25">
      <c r="B1345"/>
      <c r="C1345"/>
    </row>
    <row r="1346" spans="2:3" ht="14.25">
      <c r="B1346"/>
      <c r="C1346"/>
    </row>
    <row r="1347" spans="2:3" ht="14.25">
      <c r="B1347"/>
      <c r="C1347"/>
    </row>
    <row r="1348" spans="2:3" ht="14.25">
      <c r="B1348"/>
      <c r="C1348"/>
    </row>
    <row r="1349" spans="2:3" ht="14.25">
      <c r="B1349"/>
      <c r="C1349"/>
    </row>
    <row r="1350" spans="2:3" ht="14.25">
      <c r="B1350"/>
      <c r="C1350"/>
    </row>
    <row r="1351" spans="2:3" ht="14.25">
      <c r="B1351"/>
      <c r="C1351"/>
    </row>
    <row r="1352" spans="2:3" ht="14.25">
      <c r="B1352"/>
      <c r="C1352"/>
    </row>
    <row r="1353" spans="2:3" ht="14.25">
      <c r="B1353"/>
      <c r="C1353"/>
    </row>
    <row r="1354" spans="2:3" ht="14.25">
      <c r="B1354"/>
      <c r="C1354"/>
    </row>
    <row r="1355" spans="2:3" ht="14.25">
      <c r="B1355"/>
      <c r="C1355"/>
    </row>
    <row r="1356" spans="2:3" ht="14.25">
      <c r="B1356"/>
      <c r="C1356"/>
    </row>
    <row r="1357" spans="2:3" ht="14.25">
      <c r="B1357"/>
      <c r="C1357"/>
    </row>
    <row r="1358" spans="2:3" ht="14.25">
      <c r="B1358"/>
      <c r="C1358"/>
    </row>
    <row r="1359" spans="2:3" ht="14.25">
      <c r="B1359"/>
      <c r="C1359"/>
    </row>
    <row r="1360" spans="2:3" ht="14.25">
      <c r="B1360"/>
      <c r="C1360"/>
    </row>
    <row r="1361" spans="2:3" ht="14.25">
      <c r="B1361"/>
      <c r="C1361"/>
    </row>
    <row r="1362" spans="2:3" ht="14.25">
      <c r="B1362"/>
      <c r="C1362"/>
    </row>
    <row r="1363" spans="2:3" ht="14.25">
      <c r="B1363"/>
      <c r="C1363"/>
    </row>
    <row r="1364" spans="2:3" ht="14.25">
      <c r="B1364"/>
      <c r="C1364"/>
    </row>
    <row r="1365" spans="2:3" ht="14.25">
      <c r="B1365"/>
      <c r="C1365"/>
    </row>
    <row r="1366" spans="2:3" ht="14.25">
      <c r="B1366"/>
      <c r="C1366"/>
    </row>
    <row r="1367" spans="2:3" ht="14.25">
      <c r="B1367"/>
      <c r="C1367"/>
    </row>
    <row r="1368" spans="2:3" ht="14.25">
      <c r="B1368"/>
      <c r="C1368"/>
    </row>
    <row r="1369" spans="2:3" ht="14.25">
      <c r="B1369"/>
      <c r="C1369"/>
    </row>
    <row r="1370" spans="2:3" ht="14.25">
      <c r="B1370"/>
      <c r="C1370"/>
    </row>
    <row r="1371" spans="2:3" ht="14.25">
      <c r="B1371"/>
      <c r="C1371"/>
    </row>
    <row r="1372" spans="2:3" ht="14.25">
      <c r="B1372"/>
      <c r="C1372"/>
    </row>
    <row r="1373" spans="2:3" ht="14.25">
      <c r="B1373"/>
      <c r="C1373"/>
    </row>
    <row r="1374" spans="2:3" ht="14.25">
      <c r="B1374"/>
      <c r="C1374"/>
    </row>
    <row r="1375" spans="2:3" ht="14.25">
      <c r="B1375"/>
      <c r="C1375"/>
    </row>
    <row r="1376" spans="2:3" ht="14.25">
      <c r="B1376"/>
      <c r="C1376"/>
    </row>
    <row r="1377" spans="2:3" ht="14.25">
      <c r="B1377"/>
      <c r="C1377"/>
    </row>
    <row r="1378" spans="2:3" ht="14.25">
      <c r="B1378"/>
      <c r="C1378"/>
    </row>
    <row r="1379" spans="2:3" ht="14.25">
      <c r="B1379"/>
      <c r="C1379"/>
    </row>
    <row r="1380" spans="2:3" ht="14.25">
      <c r="B1380"/>
      <c r="C1380"/>
    </row>
    <row r="1381" spans="2:3" ht="14.25">
      <c r="B1381"/>
      <c r="C1381"/>
    </row>
    <row r="1382" spans="2:3" ht="14.25">
      <c r="B1382"/>
      <c r="C1382"/>
    </row>
    <row r="1383" spans="2:3" ht="14.25">
      <c r="B1383"/>
      <c r="C1383"/>
    </row>
    <row r="1384" spans="2:3" ht="14.25">
      <c r="B1384"/>
      <c r="C1384"/>
    </row>
    <row r="1385" spans="2:3" ht="14.25">
      <c r="B1385"/>
      <c r="C1385"/>
    </row>
    <row r="1386" spans="2:3" ht="14.25">
      <c r="B1386"/>
      <c r="C1386"/>
    </row>
    <row r="1387" spans="2:3" ht="14.25">
      <c r="B1387"/>
      <c r="C1387"/>
    </row>
    <row r="1388" spans="2:3" ht="14.25">
      <c r="B1388"/>
      <c r="C1388"/>
    </row>
    <row r="1389" spans="2:3" ht="14.25">
      <c r="B1389"/>
      <c r="C1389"/>
    </row>
    <row r="1390" spans="2:3" ht="14.25">
      <c r="B1390"/>
      <c r="C1390"/>
    </row>
    <row r="1391" spans="2:3" ht="14.25">
      <c r="B1391"/>
      <c r="C1391"/>
    </row>
    <row r="1392" spans="2:3" ht="14.25">
      <c r="B1392"/>
      <c r="C1392"/>
    </row>
    <row r="1393" spans="2:3" ht="14.25">
      <c r="B1393"/>
      <c r="C1393"/>
    </row>
    <row r="1394" spans="2:3" ht="14.25">
      <c r="B1394"/>
      <c r="C1394"/>
    </row>
    <row r="1395" spans="2:3" ht="14.25">
      <c r="B1395"/>
      <c r="C1395"/>
    </row>
    <row r="1396" spans="2:3" ht="14.25">
      <c r="B1396"/>
      <c r="C1396"/>
    </row>
    <row r="1397" spans="2:3" ht="14.25">
      <c r="B1397"/>
      <c r="C1397"/>
    </row>
    <row r="1398" spans="2:3" ht="14.25">
      <c r="B1398"/>
      <c r="C1398"/>
    </row>
    <row r="1399" spans="2:3" ht="14.25">
      <c r="B1399"/>
      <c r="C1399"/>
    </row>
    <row r="1400" spans="2:3" ht="14.25">
      <c r="B1400"/>
      <c r="C1400"/>
    </row>
    <row r="1401" spans="2:3" ht="14.25">
      <c r="B1401"/>
      <c r="C1401"/>
    </row>
    <row r="1402" spans="2:3" ht="14.25">
      <c r="B1402"/>
      <c r="C1402"/>
    </row>
    <row r="1403" spans="2:3" ht="14.25">
      <c r="B1403"/>
      <c r="C1403"/>
    </row>
    <row r="1404" spans="2:3" ht="14.25">
      <c r="B1404"/>
      <c r="C1404"/>
    </row>
    <row r="1405" spans="2:3" ht="14.25">
      <c r="B1405"/>
      <c r="C1405"/>
    </row>
    <row r="1406" spans="2:3" ht="14.25">
      <c r="B1406"/>
      <c r="C1406"/>
    </row>
    <row r="1407" spans="2:3" ht="14.25">
      <c r="B1407"/>
      <c r="C1407"/>
    </row>
    <row r="1408" spans="2:3" ht="14.25">
      <c r="B1408"/>
      <c r="C1408"/>
    </row>
    <row r="1409" spans="2:3" ht="14.25">
      <c r="B1409"/>
      <c r="C1409"/>
    </row>
    <row r="1410" spans="2:3" ht="14.25">
      <c r="B1410"/>
      <c r="C1410"/>
    </row>
    <row r="1411" spans="2:3" ht="14.25">
      <c r="B1411"/>
      <c r="C1411"/>
    </row>
    <row r="1412" spans="2:3" ht="14.25">
      <c r="B1412"/>
      <c r="C1412"/>
    </row>
    <row r="1413" spans="2:3" ht="14.25">
      <c r="B1413"/>
      <c r="C1413"/>
    </row>
    <row r="1414" spans="2:3" ht="14.25">
      <c r="B1414"/>
      <c r="C1414"/>
    </row>
    <row r="1415" spans="2:3" ht="14.25">
      <c r="B1415"/>
      <c r="C1415"/>
    </row>
    <row r="1416" spans="2:3" ht="14.25">
      <c r="B1416"/>
      <c r="C1416"/>
    </row>
    <row r="1417" spans="2:3" ht="14.25">
      <c r="B1417"/>
      <c r="C1417"/>
    </row>
    <row r="1418" spans="2:3" ht="14.25">
      <c r="B1418"/>
      <c r="C1418"/>
    </row>
    <row r="1419" spans="2:3" ht="14.25">
      <c r="B1419"/>
      <c r="C1419"/>
    </row>
    <row r="1420" spans="2:3" ht="14.25">
      <c r="B1420"/>
      <c r="C1420"/>
    </row>
    <row r="1421" spans="2:3" ht="14.25">
      <c r="B1421"/>
      <c r="C1421"/>
    </row>
    <row r="1422" spans="2:3" ht="14.25">
      <c r="B1422"/>
      <c r="C1422"/>
    </row>
    <row r="1423" spans="2:3" ht="14.25">
      <c r="B1423"/>
      <c r="C1423"/>
    </row>
    <row r="1424" spans="2:3" ht="14.25">
      <c r="B1424"/>
      <c r="C1424"/>
    </row>
    <row r="1425" spans="2:3" ht="14.25">
      <c r="B1425"/>
      <c r="C1425"/>
    </row>
    <row r="1426" spans="2:3" ht="14.25">
      <c r="B1426"/>
      <c r="C1426"/>
    </row>
    <row r="1427" spans="2:3" ht="14.25">
      <c r="B1427"/>
      <c r="C1427"/>
    </row>
    <row r="1428" spans="2:3" ht="14.25">
      <c r="B1428"/>
      <c r="C1428"/>
    </row>
    <row r="1429" spans="2:3" ht="14.25">
      <c r="B1429"/>
      <c r="C1429"/>
    </row>
    <row r="1430" spans="2:3" ht="14.25">
      <c r="B1430"/>
      <c r="C1430"/>
    </row>
    <row r="1431" spans="2:3" ht="14.25">
      <c r="B1431"/>
      <c r="C1431"/>
    </row>
    <row r="1432" spans="2:3" ht="14.25">
      <c r="B1432"/>
      <c r="C1432"/>
    </row>
    <row r="1433" spans="2:3" ht="14.25">
      <c r="B1433"/>
      <c r="C1433"/>
    </row>
    <row r="1434" spans="2:3" ht="14.25">
      <c r="B1434"/>
      <c r="C1434"/>
    </row>
    <row r="1435" spans="2:3" ht="14.25">
      <c r="B1435"/>
      <c r="C1435"/>
    </row>
    <row r="1436" spans="2:3" ht="14.25">
      <c r="B1436"/>
      <c r="C1436"/>
    </row>
    <row r="1437" spans="2:3" ht="14.25">
      <c r="B1437"/>
      <c r="C1437"/>
    </row>
    <row r="1438" spans="2:3" ht="14.25">
      <c r="B1438"/>
      <c r="C1438"/>
    </row>
    <row r="1439" spans="2:3" ht="14.25">
      <c r="B1439"/>
      <c r="C1439"/>
    </row>
    <row r="1440" spans="2:3" ht="14.25">
      <c r="B1440"/>
      <c r="C1440"/>
    </row>
    <row r="1441" spans="2:3" ht="14.25">
      <c r="B1441"/>
      <c r="C1441"/>
    </row>
    <row r="1442" spans="2:3" ht="14.25">
      <c r="B1442"/>
      <c r="C1442"/>
    </row>
    <row r="1443" spans="2:3" ht="14.25">
      <c r="B1443"/>
      <c r="C1443"/>
    </row>
    <row r="1444" spans="2:3" ht="14.25">
      <c r="B1444"/>
      <c r="C1444"/>
    </row>
    <row r="1445" spans="2:3" ht="14.25">
      <c r="B1445"/>
      <c r="C1445"/>
    </row>
    <row r="1446" spans="2:3" ht="14.25">
      <c r="B1446"/>
      <c r="C1446"/>
    </row>
    <row r="1447" spans="2:3" ht="14.25">
      <c r="B1447"/>
      <c r="C1447"/>
    </row>
    <row r="1448" spans="2:3" ht="14.25">
      <c r="B1448"/>
      <c r="C1448"/>
    </row>
    <row r="1449" spans="2:3" ht="14.25">
      <c r="B1449"/>
      <c r="C1449"/>
    </row>
    <row r="1450" spans="2:3" ht="14.25">
      <c r="B1450"/>
      <c r="C1450"/>
    </row>
    <row r="1451" spans="2:3" ht="14.25">
      <c r="B1451"/>
      <c r="C1451"/>
    </row>
    <row r="1452" spans="2:3" ht="14.25">
      <c r="B1452"/>
      <c r="C1452"/>
    </row>
    <row r="1453" spans="2:3" ht="14.25">
      <c r="B1453"/>
      <c r="C1453"/>
    </row>
    <row r="1454" spans="2:3" ht="14.25">
      <c r="B1454"/>
      <c r="C1454"/>
    </row>
    <row r="1455" spans="2:3" ht="14.25">
      <c r="B1455"/>
      <c r="C1455"/>
    </row>
    <row r="1456" spans="2:3" ht="14.25">
      <c r="B1456"/>
      <c r="C1456"/>
    </row>
    <row r="1457" spans="2:3" ht="14.25">
      <c r="B1457"/>
      <c r="C1457"/>
    </row>
    <row r="1458" spans="2:3" ht="14.25">
      <c r="B1458"/>
      <c r="C1458"/>
    </row>
    <row r="1459" spans="2:3" ht="14.25">
      <c r="B1459"/>
      <c r="C1459"/>
    </row>
    <row r="1460" spans="2:3" ht="14.25">
      <c r="B1460"/>
      <c r="C1460"/>
    </row>
    <row r="1461" spans="2:3" ht="14.25">
      <c r="B1461"/>
      <c r="C1461"/>
    </row>
    <row r="1462" spans="2:3" ht="14.25">
      <c r="B1462"/>
      <c r="C1462"/>
    </row>
    <row r="1463" spans="2:3" ht="14.25">
      <c r="B1463"/>
      <c r="C1463"/>
    </row>
    <row r="1464" spans="2:3" ht="14.25">
      <c r="B1464"/>
      <c r="C1464"/>
    </row>
    <row r="1465" spans="2:3" ht="14.25">
      <c r="B1465"/>
      <c r="C1465"/>
    </row>
    <row r="1466" spans="2:3" ht="14.25">
      <c r="B1466"/>
      <c r="C1466"/>
    </row>
    <row r="1467" spans="2:3" ht="14.25">
      <c r="B1467"/>
      <c r="C1467"/>
    </row>
    <row r="1468" spans="2:3" ht="14.25">
      <c r="B1468"/>
      <c r="C1468"/>
    </row>
    <row r="1469" spans="2:3" ht="14.25">
      <c r="B1469"/>
      <c r="C1469"/>
    </row>
    <row r="1470" spans="2:3" ht="14.25">
      <c r="B1470"/>
      <c r="C1470"/>
    </row>
    <row r="1471" spans="2:3" ht="14.25">
      <c r="B1471"/>
      <c r="C1471"/>
    </row>
    <row r="1472" spans="2:3" ht="14.25">
      <c r="B1472"/>
      <c r="C1472"/>
    </row>
    <row r="1473" spans="2:3" ht="14.25">
      <c r="B1473"/>
      <c r="C1473"/>
    </row>
    <row r="1474" spans="2:3" ht="14.25">
      <c r="B1474"/>
      <c r="C1474"/>
    </row>
    <row r="1475" spans="2:3" ht="14.25">
      <c r="B1475"/>
      <c r="C1475"/>
    </row>
    <row r="1476" spans="2:3" ht="14.25">
      <c r="B1476"/>
      <c r="C1476"/>
    </row>
    <row r="1477" spans="2:3" ht="14.25">
      <c r="B1477"/>
      <c r="C1477"/>
    </row>
    <row r="1478" spans="2:3" ht="14.25">
      <c r="B1478"/>
      <c r="C1478"/>
    </row>
    <row r="1479" spans="2:3" ht="14.25">
      <c r="B1479"/>
      <c r="C1479"/>
    </row>
    <row r="1480" spans="2:3" ht="14.25">
      <c r="B1480"/>
      <c r="C1480"/>
    </row>
    <row r="1481" spans="2:3" ht="14.25">
      <c r="B1481"/>
      <c r="C1481"/>
    </row>
    <row r="1482" spans="2:3" ht="14.25">
      <c r="B1482"/>
      <c r="C1482"/>
    </row>
    <row r="1483" spans="2:3" ht="14.25">
      <c r="B1483"/>
      <c r="C1483"/>
    </row>
    <row r="1484" spans="2:3" ht="14.25">
      <c r="B1484"/>
      <c r="C1484"/>
    </row>
    <row r="1485" spans="2:3" ht="14.25">
      <c r="B1485"/>
      <c r="C1485"/>
    </row>
    <row r="1486" spans="2:3" ht="14.25">
      <c r="B1486"/>
      <c r="C1486"/>
    </row>
    <row r="1487" spans="2:3" ht="14.25">
      <c r="B1487"/>
      <c r="C1487"/>
    </row>
    <row r="1488" spans="2:3" ht="14.25">
      <c r="B1488"/>
      <c r="C1488"/>
    </row>
    <row r="1489" spans="2:3" ht="14.25">
      <c r="B1489"/>
      <c r="C1489"/>
    </row>
    <row r="1490" spans="2:3" ht="14.25">
      <c r="B1490"/>
      <c r="C1490"/>
    </row>
    <row r="1491" spans="2:3" ht="14.25">
      <c r="B1491"/>
      <c r="C1491"/>
    </row>
    <row r="1492" spans="2:3" ht="14.25">
      <c r="B1492"/>
      <c r="C1492"/>
    </row>
    <row r="1493" spans="2:3" ht="14.25">
      <c r="B1493"/>
      <c r="C1493"/>
    </row>
    <row r="1494" spans="2:3" ht="14.25">
      <c r="B1494"/>
      <c r="C1494"/>
    </row>
    <row r="1495" spans="2:3" ht="14.25">
      <c r="B1495"/>
      <c r="C1495"/>
    </row>
    <row r="1496" spans="2:3" ht="14.25">
      <c r="B1496"/>
      <c r="C1496"/>
    </row>
    <row r="1497" spans="2:3" ht="14.25">
      <c r="B1497"/>
      <c r="C1497"/>
    </row>
    <row r="1498" spans="2:3" ht="14.25">
      <c r="B1498"/>
      <c r="C1498"/>
    </row>
    <row r="1499" spans="2:3" ht="14.25">
      <c r="B1499"/>
      <c r="C1499"/>
    </row>
    <row r="1500" spans="2:3" ht="14.25">
      <c r="B1500"/>
      <c r="C1500"/>
    </row>
    <row r="1501" spans="2:3" ht="14.25">
      <c r="B1501"/>
      <c r="C1501"/>
    </row>
    <row r="1502" spans="2:3" ht="14.25">
      <c r="B1502"/>
      <c r="C1502"/>
    </row>
    <row r="1503" spans="2:3" ht="14.25">
      <c r="B1503"/>
      <c r="C1503"/>
    </row>
    <row r="1504" spans="2:3" ht="14.25">
      <c r="B1504"/>
      <c r="C1504"/>
    </row>
    <row r="1505" spans="2:3" ht="14.25">
      <c r="B1505"/>
      <c r="C1505"/>
    </row>
    <row r="1506" spans="2:3" ht="14.25">
      <c r="B1506"/>
      <c r="C1506"/>
    </row>
    <row r="1507" spans="2:3" ht="14.25">
      <c r="B1507"/>
      <c r="C1507"/>
    </row>
    <row r="1508" spans="2:3" ht="14.25">
      <c r="B1508"/>
      <c r="C1508"/>
    </row>
    <row r="1509" spans="2:3" ht="14.25">
      <c r="B1509"/>
      <c r="C1509"/>
    </row>
    <row r="1510" spans="2:3" ht="14.25">
      <c r="B1510"/>
      <c r="C1510"/>
    </row>
    <row r="1511" spans="2:3" ht="14.25">
      <c r="B1511"/>
      <c r="C1511"/>
    </row>
    <row r="1512" spans="2:3" ht="14.25">
      <c r="B1512"/>
      <c r="C1512"/>
    </row>
    <row r="1513" spans="2:3" ht="14.25">
      <c r="B1513"/>
      <c r="C1513"/>
    </row>
    <row r="1514" spans="2:3" ht="14.25">
      <c r="B1514"/>
      <c r="C1514"/>
    </row>
    <row r="1515" spans="2:3" ht="14.25">
      <c r="B1515"/>
      <c r="C1515"/>
    </row>
    <row r="1516" spans="2:3" ht="14.25">
      <c r="B1516"/>
      <c r="C1516"/>
    </row>
    <row r="1517" spans="2:3" ht="14.25">
      <c r="B1517"/>
      <c r="C1517"/>
    </row>
    <row r="1518" spans="2:3" ht="14.25">
      <c r="B1518"/>
      <c r="C1518"/>
    </row>
    <row r="1519" spans="2:3" ht="14.25">
      <c r="B1519"/>
      <c r="C1519"/>
    </row>
    <row r="1520" spans="2:3" ht="14.25">
      <c r="B1520"/>
      <c r="C1520"/>
    </row>
    <row r="1521" spans="2:3" ht="14.25">
      <c r="B1521"/>
      <c r="C1521"/>
    </row>
    <row r="1522" spans="2:3" ht="14.25">
      <c r="B1522"/>
      <c r="C1522"/>
    </row>
    <row r="1523" spans="2:3" ht="14.25">
      <c r="B1523"/>
      <c r="C1523"/>
    </row>
    <row r="1524" spans="2:3" ht="14.25">
      <c r="B1524"/>
      <c r="C1524"/>
    </row>
    <row r="1525" spans="2:3" ht="14.25">
      <c r="B1525"/>
      <c r="C1525"/>
    </row>
    <row r="1526" spans="2:3" ht="14.25">
      <c r="B1526"/>
      <c r="C1526"/>
    </row>
    <row r="1527" spans="2:3" ht="14.25">
      <c r="B1527"/>
      <c r="C1527"/>
    </row>
    <row r="1528" spans="2:3" ht="14.25">
      <c r="B1528"/>
      <c r="C1528"/>
    </row>
    <row r="1529" spans="2:3" ht="14.25">
      <c r="B1529"/>
      <c r="C1529"/>
    </row>
    <row r="1530" spans="2:3" ht="14.25">
      <c r="B1530"/>
      <c r="C1530"/>
    </row>
    <row r="1531" spans="2:3" ht="14.25">
      <c r="B1531"/>
      <c r="C1531"/>
    </row>
    <row r="1532" spans="2:3" ht="14.25">
      <c r="B1532"/>
      <c r="C1532"/>
    </row>
    <row r="1533" spans="2:3" ht="14.25">
      <c r="B1533"/>
      <c r="C1533"/>
    </row>
    <row r="1534" spans="2:3" ht="14.25">
      <c r="B1534"/>
      <c r="C1534"/>
    </row>
    <row r="1535" spans="2:3" ht="14.25">
      <c r="B1535"/>
      <c r="C1535"/>
    </row>
    <row r="1536" spans="2:3" ht="14.25">
      <c r="B1536"/>
      <c r="C1536"/>
    </row>
    <row r="1537" spans="2:3" ht="14.25">
      <c r="B1537"/>
      <c r="C1537"/>
    </row>
    <row r="1538" spans="2:3" ht="14.25">
      <c r="B1538"/>
      <c r="C1538"/>
    </row>
    <row r="1539" spans="2:3" ht="14.25">
      <c r="B1539"/>
      <c r="C1539"/>
    </row>
    <row r="1540" spans="2:3" ht="14.25">
      <c r="B1540"/>
      <c r="C1540"/>
    </row>
    <row r="1541" spans="2:3" ht="14.25">
      <c r="B1541"/>
      <c r="C1541"/>
    </row>
    <row r="1542" spans="2:3" ht="14.25">
      <c r="B1542"/>
      <c r="C1542"/>
    </row>
    <row r="1543" spans="2:3" ht="14.25">
      <c r="B1543"/>
      <c r="C1543"/>
    </row>
    <row r="1544" spans="2:3" ht="14.25">
      <c r="B1544"/>
      <c r="C1544"/>
    </row>
    <row r="1545" spans="2:3" ht="14.25">
      <c r="B1545"/>
      <c r="C1545"/>
    </row>
    <row r="1546" spans="2:3" ht="14.25">
      <c r="B1546"/>
      <c r="C1546"/>
    </row>
    <row r="1547" spans="2:3" ht="14.25">
      <c r="B1547"/>
      <c r="C1547"/>
    </row>
    <row r="1548" spans="2:3" ht="14.25">
      <c r="B1548"/>
      <c r="C1548"/>
    </row>
    <row r="1549" spans="2:3" ht="14.25">
      <c r="B1549"/>
      <c r="C1549"/>
    </row>
    <row r="1550" spans="2:3" ht="14.25">
      <c r="B1550"/>
      <c r="C1550"/>
    </row>
    <row r="1551" spans="2:3" ht="14.25">
      <c r="B1551"/>
      <c r="C1551"/>
    </row>
    <row r="1552" spans="2:3" ht="14.25">
      <c r="B1552"/>
      <c r="C1552"/>
    </row>
    <row r="1553" spans="2:3" ht="14.25">
      <c r="B1553"/>
      <c r="C1553"/>
    </row>
    <row r="1554" spans="2:3" ht="14.25">
      <c r="B1554"/>
      <c r="C1554"/>
    </row>
    <row r="1555" spans="2:3" ht="14.25">
      <c r="B1555"/>
      <c r="C1555"/>
    </row>
    <row r="1556" spans="2:3" ht="14.25">
      <c r="B1556"/>
      <c r="C1556"/>
    </row>
    <row r="1557" spans="2:3" ht="14.25">
      <c r="B1557"/>
      <c r="C1557"/>
    </row>
    <row r="1558" spans="2:3" ht="14.25">
      <c r="B1558"/>
      <c r="C1558"/>
    </row>
    <row r="1559" spans="2:3" ht="14.25">
      <c r="B1559"/>
      <c r="C1559"/>
    </row>
    <row r="1560" spans="2:3" ht="14.25">
      <c r="B1560"/>
      <c r="C1560"/>
    </row>
    <row r="1561" spans="2:3" ht="14.25">
      <c r="B1561"/>
      <c r="C1561"/>
    </row>
    <row r="1562" spans="2:3" ht="14.25">
      <c r="B1562"/>
      <c r="C1562"/>
    </row>
    <row r="1563" spans="2:3" ht="14.25">
      <c r="B1563"/>
      <c r="C1563"/>
    </row>
    <row r="1564" spans="2:3" ht="14.25">
      <c r="B1564"/>
      <c r="C1564"/>
    </row>
    <row r="1565" spans="2:3" ht="14.25">
      <c r="B1565"/>
      <c r="C1565"/>
    </row>
    <row r="1566" spans="2:3" ht="14.25">
      <c r="B1566"/>
      <c r="C1566"/>
    </row>
    <row r="1567" spans="2:3" ht="14.25">
      <c r="B1567"/>
      <c r="C1567"/>
    </row>
    <row r="1568" spans="2:3" ht="14.25">
      <c r="B1568"/>
      <c r="C1568"/>
    </row>
    <row r="1569" spans="2:3" ht="14.25">
      <c r="B1569"/>
      <c r="C1569"/>
    </row>
    <row r="1570" spans="2:3" ht="14.25">
      <c r="B1570"/>
      <c r="C1570"/>
    </row>
    <row r="1571" spans="2:3" ht="14.25">
      <c r="B1571"/>
      <c r="C1571"/>
    </row>
    <row r="1572" spans="2:3" ht="14.25">
      <c r="B1572"/>
      <c r="C1572"/>
    </row>
    <row r="1573" spans="2:3" ht="14.25">
      <c r="B1573"/>
      <c r="C1573"/>
    </row>
    <row r="1574" spans="2:3" ht="14.25">
      <c r="B1574"/>
      <c r="C1574"/>
    </row>
    <row r="1575" spans="2:3" ht="14.25">
      <c r="B1575"/>
      <c r="C1575"/>
    </row>
    <row r="1576" spans="2:3" ht="14.25">
      <c r="B1576"/>
      <c r="C1576"/>
    </row>
    <row r="1577" spans="2:3" ht="14.25">
      <c r="B1577"/>
      <c r="C1577"/>
    </row>
    <row r="1578" spans="2:3" ht="14.25">
      <c r="B1578"/>
      <c r="C1578"/>
    </row>
    <row r="1579" spans="2:3" ht="14.25">
      <c r="B1579"/>
      <c r="C1579"/>
    </row>
    <row r="1580" spans="2:3" ht="14.25">
      <c r="B1580"/>
      <c r="C1580"/>
    </row>
    <row r="1581" spans="2:3" ht="14.25">
      <c r="B1581"/>
      <c r="C1581"/>
    </row>
    <row r="1582" spans="2:3" ht="14.25">
      <c r="B1582"/>
      <c r="C1582"/>
    </row>
    <row r="1583" spans="2:3" ht="14.25">
      <c r="B1583"/>
      <c r="C1583"/>
    </row>
    <row r="1584" spans="2:3" ht="14.25">
      <c r="B1584"/>
      <c r="C1584"/>
    </row>
    <row r="1585" spans="2:3" ht="14.25">
      <c r="B1585"/>
      <c r="C1585"/>
    </row>
    <row r="1586" spans="2:3" ht="14.25">
      <c r="B1586"/>
      <c r="C1586"/>
    </row>
    <row r="1587" spans="2:3" ht="14.25">
      <c r="B1587"/>
      <c r="C1587"/>
    </row>
    <row r="1588" spans="2:3" ht="14.25">
      <c r="B1588"/>
      <c r="C1588"/>
    </row>
    <row r="1589" spans="2:3" ht="14.25">
      <c r="B1589"/>
      <c r="C1589"/>
    </row>
    <row r="1590" spans="2:3" ht="14.25">
      <c r="B1590"/>
      <c r="C1590"/>
    </row>
    <row r="1591" spans="2:3" ht="14.25">
      <c r="B1591"/>
      <c r="C1591"/>
    </row>
    <row r="1592" spans="2:3" ht="14.25">
      <c r="B1592"/>
      <c r="C1592"/>
    </row>
    <row r="1593" spans="2:3" ht="14.25">
      <c r="B1593"/>
      <c r="C1593"/>
    </row>
    <row r="1594" spans="2:3" ht="14.25">
      <c r="B1594"/>
      <c r="C1594"/>
    </row>
    <row r="1595" spans="2:3" ht="14.25">
      <c r="B1595"/>
      <c r="C1595"/>
    </row>
    <row r="1596" spans="2:3" ht="14.25">
      <c r="B1596"/>
      <c r="C1596"/>
    </row>
    <row r="1597" spans="2:3" ht="14.25">
      <c r="B1597"/>
      <c r="C1597"/>
    </row>
    <row r="1598" spans="2:3" ht="14.25">
      <c r="B1598"/>
      <c r="C1598"/>
    </row>
    <row r="1599" spans="2:3" ht="14.25">
      <c r="B1599"/>
      <c r="C1599"/>
    </row>
    <row r="1600" spans="2:3" ht="14.25">
      <c r="B1600"/>
      <c r="C1600"/>
    </row>
    <row r="1601" spans="2:3" ht="14.25">
      <c r="B1601"/>
      <c r="C1601"/>
    </row>
    <row r="1602" spans="2:3" ht="14.25">
      <c r="B1602"/>
      <c r="C1602"/>
    </row>
    <row r="1603" spans="2:3" ht="14.25">
      <c r="B1603"/>
      <c r="C1603"/>
    </row>
    <row r="1604" spans="2:3" ht="14.25">
      <c r="B1604"/>
      <c r="C1604"/>
    </row>
    <row r="1605" spans="2:3" ht="14.25">
      <c r="B1605"/>
      <c r="C1605"/>
    </row>
    <row r="1606" spans="2:3" ht="14.25">
      <c r="B1606"/>
      <c r="C1606"/>
    </row>
    <row r="1607" spans="2:3" ht="14.25">
      <c r="B1607"/>
      <c r="C1607"/>
    </row>
    <row r="1608" spans="2:3" ht="14.25">
      <c r="B1608"/>
      <c r="C1608"/>
    </row>
    <row r="1609" spans="2:3" ht="14.25">
      <c r="B1609"/>
      <c r="C1609"/>
    </row>
    <row r="1610" spans="2:3" ht="14.25">
      <c r="B1610"/>
      <c r="C1610"/>
    </row>
    <row r="1611" spans="2:3" ht="14.25">
      <c r="B1611"/>
      <c r="C1611"/>
    </row>
    <row r="1612" spans="2:3" ht="14.25">
      <c r="B1612"/>
      <c r="C1612"/>
    </row>
    <row r="1613" spans="2:3" ht="14.25">
      <c r="B1613"/>
      <c r="C1613"/>
    </row>
    <row r="1614" spans="2:3" ht="14.25">
      <c r="B1614"/>
      <c r="C1614"/>
    </row>
    <row r="1615" spans="2:3" ht="14.25">
      <c r="B1615"/>
      <c r="C1615"/>
    </row>
    <row r="1616" spans="2:3" ht="14.25">
      <c r="B1616"/>
      <c r="C1616"/>
    </row>
    <row r="1617" spans="2:3" ht="14.25">
      <c r="B1617"/>
      <c r="C1617"/>
    </row>
    <row r="1618" spans="2:3" ht="14.25">
      <c r="B1618"/>
      <c r="C1618"/>
    </row>
    <row r="1619" spans="2:3" ht="14.25">
      <c r="B1619"/>
      <c r="C1619"/>
    </row>
    <row r="1620" spans="2:3" ht="14.25">
      <c r="B1620"/>
      <c r="C1620"/>
    </row>
    <row r="1621" spans="2:3" ht="14.25">
      <c r="B1621"/>
      <c r="C1621"/>
    </row>
    <row r="1622" spans="2:3" ht="14.25">
      <c r="B1622"/>
      <c r="C1622"/>
    </row>
    <row r="1623" spans="2:3" ht="14.25">
      <c r="B1623"/>
      <c r="C1623"/>
    </row>
    <row r="1624" spans="2:3" ht="14.25">
      <c r="B1624"/>
      <c r="C1624"/>
    </row>
    <row r="1625" spans="2:3" ht="14.25">
      <c r="B1625"/>
      <c r="C1625"/>
    </row>
    <row r="1626" spans="2:3" ht="14.25">
      <c r="B1626"/>
      <c r="C1626"/>
    </row>
    <row r="1627" spans="2:3" ht="14.25">
      <c r="B1627"/>
      <c r="C1627"/>
    </row>
    <row r="1628" spans="2:3" ht="14.25">
      <c r="B1628"/>
      <c r="C1628"/>
    </row>
    <row r="1629" spans="2:3" ht="14.25">
      <c r="B1629"/>
      <c r="C1629"/>
    </row>
    <row r="1630" spans="2:3" ht="14.25">
      <c r="B1630"/>
      <c r="C1630"/>
    </row>
    <row r="1631" spans="2:3" ht="14.25">
      <c r="B1631"/>
      <c r="C1631"/>
    </row>
    <row r="1632" spans="2:3" ht="14.25">
      <c r="B1632"/>
      <c r="C1632"/>
    </row>
    <row r="1633" spans="2:3" ht="14.25">
      <c r="B1633"/>
      <c r="C1633"/>
    </row>
    <row r="1634" spans="2:3" ht="14.25">
      <c r="B1634"/>
      <c r="C1634"/>
    </row>
    <row r="1635" spans="2:3" ht="14.25">
      <c r="B1635"/>
      <c r="C1635"/>
    </row>
    <row r="1636" spans="2:3" ht="14.25">
      <c r="B1636"/>
      <c r="C1636"/>
    </row>
    <row r="1637" spans="2:3" ht="14.25">
      <c r="B1637"/>
      <c r="C1637"/>
    </row>
    <row r="1638" spans="2:3" ht="14.25">
      <c r="B1638"/>
      <c r="C1638"/>
    </row>
    <row r="1639" spans="2:3" ht="14.25">
      <c r="B1639"/>
      <c r="C1639"/>
    </row>
    <row r="1640" spans="2:3" ht="14.25">
      <c r="B1640"/>
      <c r="C1640"/>
    </row>
    <row r="1641" spans="2:3" ht="14.25">
      <c r="B1641"/>
      <c r="C1641"/>
    </row>
    <row r="1642" spans="2:3" ht="14.25">
      <c r="B1642"/>
      <c r="C1642"/>
    </row>
    <row r="1643" spans="2:3" ht="14.25">
      <c r="B1643"/>
      <c r="C1643"/>
    </row>
    <row r="1644" spans="2:3" ht="14.25">
      <c r="B1644"/>
      <c r="C1644"/>
    </row>
    <row r="1645" spans="2:3" ht="14.25">
      <c r="B1645"/>
      <c r="C1645"/>
    </row>
    <row r="1646" spans="2:3" ht="14.25">
      <c r="B1646"/>
      <c r="C1646"/>
    </row>
    <row r="1647" spans="2:3" ht="14.25">
      <c r="B1647"/>
      <c r="C1647"/>
    </row>
    <row r="1648" spans="2:3" ht="14.25">
      <c r="B1648"/>
      <c r="C1648"/>
    </row>
    <row r="1649" spans="2:3" ht="14.25">
      <c r="B1649"/>
      <c r="C1649"/>
    </row>
    <row r="1650" spans="2:3" ht="14.25">
      <c r="B1650"/>
      <c r="C1650"/>
    </row>
    <row r="1651" spans="2:3" ht="14.25">
      <c r="B1651"/>
      <c r="C1651"/>
    </row>
    <row r="1652" spans="2:3" ht="14.25">
      <c r="B1652"/>
      <c r="C1652"/>
    </row>
    <row r="1653" spans="2:3" ht="14.25">
      <c r="B1653"/>
      <c r="C1653"/>
    </row>
    <row r="1654" spans="2:3" ht="14.25">
      <c r="B1654"/>
      <c r="C1654"/>
    </row>
    <row r="1655" spans="2:3" ht="14.25">
      <c r="B1655"/>
      <c r="C1655"/>
    </row>
    <row r="1656" spans="2:3" ht="14.25">
      <c r="B1656"/>
      <c r="C1656"/>
    </row>
    <row r="1657" spans="2:3" ht="14.25">
      <c r="B1657"/>
      <c r="C1657"/>
    </row>
    <row r="1658" spans="2:3" ht="14.25">
      <c r="B1658"/>
      <c r="C1658"/>
    </row>
    <row r="1659" spans="2:3" ht="14.25">
      <c r="B1659"/>
      <c r="C1659"/>
    </row>
    <row r="1660" spans="2:3" ht="14.25">
      <c r="B1660"/>
      <c r="C1660"/>
    </row>
    <row r="1661" spans="2:3" ht="14.25">
      <c r="B1661"/>
      <c r="C1661"/>
    </row>
    <row r="1662" spans="2:3" ht="14.25">
      <c r="B1662"/>
      <c r="C1662"/>
    </row>
    <row r="1663" spans="2:3" ht="14.25">
      <c r="B1663"/>
      <c r="C1663"/>
    </row>
    <row r="1664" spans="2:3" ht="14.25">
      <c r="B1664"/>
      <c r="C1664"/>
    </row>
    <row r="1665" spans="2:3" ht="14.25">
      <c r="B1665"/>
      <c r="C1665"/>
    </row>
    <row r="1666" spans="2:3" ht="14.25">
      <c r="B1666"/>
      <c r="C1666"/>
    </row>
    <row r="1667" spans="2:3" ht="14.25">
      <c r="B1667"/>
      <c r="C1667"/>
    </row>
    <row r="1668" spans="2:3" ht="14.25">
      <c r="B1668"/>
      <c r="C1668"/>
    </row>
    <row r="1669" spans="2:3" ht="14.25">
      <c r="B1669"/>
      <c r="C1669"/>
    </row>
    <row r="1670" spans="2:3" ht="14.25">
      <c r="B1670"/>
      <c r="C1670"/>
    </row>
    <row r="1671" spans="2:3" ht="14.25">
      <c r="B1671"/>
      <c r="C1671"/>
    </row>
    <row r="1672" spans="2:3" ht="14.25">
      <c r="B1672"/>
      <c r="C1672"/>
    </row>
    <row r="1673" spans="2:3" ht="14.25">
      <c r="B1673"/>
      <c r="C1673"/>
    </row>
    <row r="1674" spans="2:3" ht="14.25">
      <c r="B1674"/>
      <c r="C1674"/>
    </row>
    <row r="1675" spans="2:3" ht="14.25">
      <c r="B1675"/>
      <c r="C1675"/>
    </row>
    <row r="1676" spans="2:3" ht="14.25">
      <c r="B1676"/>
      <c r="C1676"/>
    </row>
    <row r="1677" spans="2:3" ht="14.25">
      <c r="B1677"/>
      <c r="C1677"/>
    </row>
    <row r="1678" spans="2:3" ht="14.25">
      <c r="B1678"/>
      <c r="C1678"/>
    </row>
    <row r="1679" spans="2:3" ht="14.25">
      <c r="B1679"/>
      <c r="C1679"/>
    </row>
    <row r="1680" spans="2:3" ht="14.25">
      <c r="B1680"/>
      <c r="C1680"/>
    </row>
    <row r="1681" spans="2:3" ht="14.25">
      <c r="B1681"/>
      <c r="C1681"/>
    </row>
    <row r="1682" spans="2:3" ht="14.25">
      <c r="B1682"/>
      <c r="C1682"/>
    </row>
    <row r="1683" spans="2:3" ht="14.25">
      <c r="B1683"/>
      <c r="C1683"/>
    </row>
    <row r="1684" spans="2:3" ht="14.25">
      <c r="B1684"/>
      <c r="C1684"/>
    </row>
    <row r="1685" spans="2:3" ht="14.25">
      <c r="B1685"/>
      <c r="C1685"/>
    </row>
    <row r="1686" spans="2:3" ht="14.25">
      <c r="B1686"/>
      <c r="C1686"/>
    </row>
    <row r="1687" spans="2:3" ht="14.25">
      <c r="B1687"/>
      <c r="C1687"/>
    </row>
    <row r="1688" spans="2:3" ht="14.25">
      <c r="B1688"/>
      <c r="C1688"/>
    </row>
    <row r="1689" spans="2:3" ht="14.25">
      <c r="B1689"/>
      <c r="C1689"/>
    </row>
    <row r="1690" spans="2:3" ht="14.25">
      <c r="B1690"/>
      <c r="C1690"/>
    </row>
    <row r="1691" spans="2:3" ht="14.25">
      <c r="B1691"/>
      <c r="C1691"/>
    </row>
    <row r="1692" spans="2:3" ht="14.25">
      <c r="B1692"/>
      <c r="C1692"/>
    </row>
    <row r="1693" spans="2:3" ht="14.25">
      <c r="B1693"/>
      <c r="C1693"/>
    </row>
    <row r="1694" spans="2:3" ht="14.25">
      <c r="B1694"/>
      <c r="C1694"/>
    </row>
    <row r="1695" spans="2:3" ht="14.25">
      <c r="B1695"/>
      <c r="C1695"/>
    </row>
    <row r="1696" spans="2:3" ht="14.25">
      <c r="B1696"/>
      <c r="C1696"/>
    </row>
    <row r="1697" spans="2:3" ht="14.25">
      <c r="B1697"/>
      <c r="C1697"/>
    </row>
    <row r="1698" spans="2:3" ht="14.25">
      <c r="B1698"/>
      <c r="C1698"/>
    </row>
    <row r="1699" spans="2:3" ht="14.25">
      <c r="B1699"/>
      <c r="C1699"/>
    </row>
    <row r="1700" spans="2:3" ht="14.25">
      <c r="B1700"/>
      <c r="C1700"/>
    </row>
    <row r="1701" spans="2:3" ht="14.25">
      <c r="B1701"/>
      <c r="C1701"/>
    </row>
    <row r="1702" spans="2:3" ht="14.25">
      <c r="B1702"/>
      <c r="C1702"/>
    </row>
    <row r="1703" spans="2:3" ht="14.25">
      <c r="B1703"/>
      <c r="C1703"/>
    </row>
    <row r="1704" spans="2:3" ht="14.25">
      <c r="B1704"/>
      <c r="C1704"/>
    </row>
    <row r="1705" spans="2:3" ht="14.25">
      <c r="B1705"/>
      <c r="C1705"/>
    </row>
    <row r="1706" spans="2:3" ht="14.25">
      <c r="B1706"/>
      <c r="C1706"/>
    </row>
    <row r="1707" spans="2:3" ht="14.25">
      <c r="B1707"/>
      <c r="C1707"/>
    </row>
    <row r="1708" spans="2:3" ht="14.25">
      <c r="B1708"/>
      <c r="C1708"/>
    </row>
    <row r="1709" spans="2:3" ht="14.25">
      <c r="B1709"/>
      <c r="C1709"/>
    </row>
    <row r="1710" spans="2:3" ht="14.25">
      <c r="B1710"/>
      <c r="C1710"/>
    </row>
    <row r="1711" spans="2:3" ht="14.25">
      <c r="B1711"/>
      <c r="C1711"/>
    </row>
    <row r="1712" spans="2:3" ht="14.25">
      <c r="B1712"/>
      <c r="C1712"/>
    </row>
    <row r="1713" spans="2:3" ht="14.25">
      <c r="B1713"/>
      <c r="C1713"/>
    </row>
    <row r="1714" spans="2:3" ht="14.25">
      <c r="B1714"/>
      <c r="C1714"/>
    </row>
    <row r="1715" spans="2:3" ht="14.25">
      <c r="B1715"/>
      <c r="C1715"/>
    </row>
    <row r="1716" spans="2:3" ht="14.25">
      <c r="B1716"/>
      <c r="C1716"/>
    </row>
    <row r="1717" spans="2:3" ht="14.25">
      <c r="B1717"/>
      <c r="C1717"/>
    </row>
    <row r="1718" spans="2:3" ht="14.25">
      <c r="B1718"/>
      <c r="C1718"/>
    </row>
    <row r="1719" spans="2:3" ht="14.25">
      <c r="B1719"/>
      <c r="C1719"/>
    </row>
    <row r="1720" spans="2:3" ht="14.25">
      <c r="B1720"/>
      <c r="C1720"/>
    </row>
    <row r="1721" spans="2:3" ht="14.25">
      <c r="B1721"/>
      <c r="C1721"/>
    </row>
    <row r="1722" spans="2:3" ht="14.25">
      <c r="B1722"/>
      <c r="C1722"/>
    </row>
    <row r="1723" spans="2:3" ht="14.25">
      <c r="B1723"/>
      <c r="C1723"/>
    </row>
    <row r="1724" spans="2:3" ht="14.25">
      <c r="B1724"/>
      <c r="C1724"/>
    </row>
    <row r="1725" spans="2:3" ht="14.25">
      <c r="B1725"/>
      <c r="C1725"/>
    </row>
    <row r="1726" spans="2:3" ht="14.25">
      <c r="B1726"/>
      <c r="C1726"/>
    </row>
    <row r="1727" spans="2:3" ht="14.25">
      <c r="B1727"/>
      <c r="C1727"/>
    </row>
    <row r="1728" spans="2:3" ht="14.25">
      <c r="B1728"/>
      <c r="C1728"/>
    </row>
    <row r="1729" spans="2:3" ht="14.25">
      <c r="B1729"/>
      <c r="C1729"/>
    </row>
    <row r="1730" spans="2:3" ht="14.25">
      <c r="B1730"/>
      <c r="C1730"/>
    </row>
    <row r="1731" spans="2:3" ht="14.25">
      <c r="B1731"/>
      <c r="C1731"/>
    </row>
    <row r="1732" spans="2:3" ht="14.25">
      <c r="B1732"/>
      <c r="C1732"/>
    </row>
    <row r="1733" spans="2:3" ht="14.25">
      <c r="B1733"/>
      <c r="C1733"/>
    </row>
    <row r="1734" spans="2:3" ht="14.25">
      <c r="B1734"/>
      <c r="C1734"/>
    </row>
    <row r="1735" spans="2:3" ht="14.25">
      <c r="B1735"/>
      <c r="C1735"/>
    </row>
    <row r="1736" spans="2:3" ht="14.25">
      <c r="B1736"/>
      <c r="C1736"/>
    </row>
    <row r="1737" spans="2:3" ht="14.25">
      <c r="B1737"/>
      <c r="C1737"/>
    </row>
    <row r="1738" spans="2:3" ht="14.25">
      <c r="B1738"/>
      <c r="C1738"/>
    </row>
    <row r="1739" spans="2:3" ht="14.25">
      <c r="B1739"/>
      <c r="C1739"/>
    </row>
    <row r="1740" spans="2:3" ht="14.25">
      <c r="B1740"/>
      <c r="C1740"/>
    </row>
    <row r="1741" spans="2:3" ht="14.25">
      <c r="B1741"/>
      <c r="C1741"/>
    </row>
    <row r="1742" spans="2:3" ht="14.25">
      <c r="B1742"/>
      <c r="C1742"/>
    </row>
    <row r="1743" spans="2:3" ht="14.25">
      <c r="B1743"/>
      <c r="C1743"/>
    </row>
    <row r="1744" spans="2:3" ht="14.25">
      <c r="B1744"/>
      <c r="C1744"/>
    </row>
    <row r="1745" spans="2:3" ht="14.25">
      <c r="B1745"/>
      <c r="C1745"/>
    </row>
    <row r="1746" spans="2:3" ht="14.25">
      <c r="B1746"/>
      <c r="C1746"/>
    </row>
    <row r="1747" spans="2:3" ht="14.25">
      <c r="B1747"/>
      <c r="C1747"/>
    </row>
    <row r="1748" spans="2:3" ht="14.25">
      <c r="B1748"/>
      <c r="C1748"/>
    </row>
    <row r="1749" spans="2:3" ht="14.25">
      <c r="B1749"/>
      <c r="C1749"/>
    </row>
    <row r="1750" spans="2:3" ht="14.25">
      <c r="B1750"/>
      <c r="C1750"/>
    </row>
    <row r="1751" spans="2:3" ht="14.25">
      <c r="B1751"/>
      <c r="C1751"/>
    </row>
    <row r="1752" spans="2:3" ht="14.25">
      <c r="B1752"/>
      <c r="C1752"/>
    </row>
    <row r="1753" spans="2:3" ht="14.25">
      <c r="B1753"/>
      <c r="C1753"/>
    </row>
    <row r="1754" spans="2:3" ht="14.25">
      <c r="B1754"/>
      <c r="C1754"/>
    </row>
    <row r="1755" spans="2:3" ht="14.25">
      <c r="B1755"/>
      <c r="C1755"/>
    </row>
    <row r="1756" spans="2:3" ht="14.25">
      <c r="B1756"/>
      <c r="C1756"/>
    </row>
    <row r="1757" spans="2:3" ht="14.25">
      <c r="B1757"/>
      <c r="C1757"/>
    </row>
    <row r="1758" spans="2:3" ht="14.25">
      <c r="B1758"/>
      <c r="C1758"/>
    </row>
    <row r="1759" spans="2:3" ht="14.25">
      <c r="B1759"/>
      <c r="C1759"/>
    </row>
    <row r="1760" spans="2:3" ht="14.25">
      <c r="B1760"/>
      <c r="C1760"/>
    </row>
    <row r="1761" spans="2:3" ht="14.25">
      <c r="B1761"/>
      <c r="C1761"/>
    </row>
    <row r="1762" spans="2:3" ht="14.25">
      <c r="B1762"/>
      <c r="C1762"/>
    </row>
    <row r="1763" spans="2:3" ht="14.25">
      <c r="B1763"/>
      <c r="C1763"/>
    </row>
    <row r="1764" spans="2:3" ht="14.25">
      <c r="B1764"/>
      <c r="C1764"/>
    </row>
    <row r="1765" spans="2:3" ht="14.25">
      <c r="B1765"/>
      <c r="C1765"/>
    </row>
    <row r="1766" spans="2:3" ht="14.25">
      <c r="B1766"/>
      <c r="C1766"/>
    </row>
    <row r="1767" spans="2:3" ht="14.25">
      <c r="B1767"/>
      <c r="C1767"/>
    </row>
    <row r="1768" spans="2:3" ht="14.25">
      <c r="B1768"/>
      <c r="C1768"/>
    </row>
    <row r="1769" spans="2:3" ht="14.25">
      <c r="B1769"/>
      <c r="C1769"/>
    </row>
    <row r="1770" spans="2:3" ht="14.25">
      <c r="B1770"/>
      <c r="C1770"/>
    </row>
    <row r="1771" spans="2:3" ht="14.25">
      <c r="B1771"/>
      <c r="C1771"/>
    </row>
    <row r="1772" spans="2:3" ht="14.25">
      <c r="B1772"/>
      <c r="C1772"/>
    </row>
    <row r="1773" spans="2:3" ht="14.25">
      <c r="B1773"/>
      <c r="C1773"/>
    </row>
    <row r="1774" spans="2:3" ht="14.25">
      <c r="B1774"/>
      <c r="C1774"/>
    </row>
    <row r="1775" spans="2:3" ht="14.25">
      <c r="B1775"/>
      <c r="C1775"/>
    </row>
    <row r="1776" spans="2:3" ht="14.25">
      <c r="B1776"/>
      <c r="C1776"/>
    </row>
    <row r="1777" spans="2:3" ht="14.25">
      <c r="B1777"/>
      <c r="C1777"/>
    </row>
    <row r="1778" spans="2:3" ht="14.25">
      <c r="B1778"/>
      <c r="C1778"/>
    </row>
    <row r="1779" spans="2:3" ht="14.25">
      <c r="B1779"/>
      <c r="C1779"/>
    </row>
    <row r="1780" spans="2:3" ht="14.25">
      <c r="B1780"/>
      <c r="C1780"/>
    </row>
    <row r="1781" spans="2:3" ht="14.25">
      <c r="B1781"/>
      <c r="C1781"/>
    </row>
    <row r="1782" spans="2:3" ht="14.25">
      <c r="B1782"/>
      <c r="C1782"/>
    </row>
    <row r="1783" spans="2:3" ht="14.25">
      <c r="B1783"/>
      <c r="C1783"/>
    </row>
    <row r="1784" spans="2:3" ht="14.25">
      <c r="B1784"/>
      <c r="C1784"/>
    </row>
    <row r="1785" spans="2:3" ht="14.25">
      <c r="B1785"/>
      <c r="C1785"/>
    </row>
    <row r="1786" spans="2:3" ht="14.25">
      <c r="B1786"/>
      <c r="C1786"/>
    </row>
    <row r="1787" spans="2:3" ht="14.25">
      <c r="B1787"/>
      <c r="C1787"/>
    </row>
    <row r="1788" spans="2:3" ht="14.25">
      <c r="B1788"/>
      <c r="C1788"/>
    </row>
    <row r="1789" spans="2:3" ht="14.25">
      <c r="B1789"/>
      <c r="C1789"/>
    </row>
    <row r="1790" spans="2:3" ht="14.25">
      <c r="B1790"/>
      <c r="C1790"/>
    </row>
    <row r="1791" spans="2:3" ht="14.25">
      <c r="B1791"/>
      <c r="C1791"/>
    </row>
    <row r="1792" spans="2:3" ht="14.25">
      <c r="B1792"/>
      <c r="C1792"/>
    </row>
    <row r="1793" spans="2:3" ht="14.25">
      <c r="B1793"/>
      <c r="C1793"/>
    </row>
    <row r="1794" spans="2:3" ht="14.25">
      <c r="B1794"/>
      <c r="C1794"/>
    </row>
    <row r="1795" spans="2:3" ht="14.25">
      <c r="B1795"/>
      <c r="C1795"/>
    </row>
    <row r="1796" spans="2:3" ht="14.25">
      <c r="B1796"/>
      <c r="C1796"/>
    </row>
    <row r="1797" spans="2:3" ht="14.25">
      <c r="B1797"/>
      <c r="C1797"/>
    </row>
    <row r="1798" spans="2:3" ht="14.25">
      <c r="B1798"/>
      <c r="C1798"/>
    </row>
    <row r="1799" spans="2:3" ht="14.25">
      <c r="B1799"/>
      <c r="C1799"/>
    </row>
    <row r="1800" spans="2:3" ht="14.25">
      <c r="B1800"/>
      <c r="C1800"/>
    </row>
    <row r="1801" spans="2:3" ht="14.25">
      <c r="B1801"/>
      <c r="C1801"/>
    </row>
    <row r="1802" spans="2:3" ht="14.25">
      <c r="B1802"/>
      <c r="C1802"/>
    </row>
    <row r="1803" spans="2:3" ht="14.25">
      <c r="B1803"/>
      <c r="C1803"/>
    </row>
    <row r="1804" spans="2:3" ht="14.25">
      <c r="B1804"/>
      <c r="C1804"/>
    </row>
    <row r="1805" spans="2:3" ht="14.25">
      <c r="B1805"/>
      <c r="C1805"/>
    </row>
    <row r="1806" spans="2:3" ht="14.25">
      <c r="B1806"/>
      <c r="C1806"/>
    </row>
    <row r="1807" spans="2:3" ht="14.25">
      <c r="B1807"/>
      <c r="C1807"/>
    </row>
    <row r="1808" spans="2:3" ht="14.25">
      <c r="B1808"/>
      <c r="C1808"/>
    </row>
    <row r="1809" spans="2:3" ht="14.25">
      <c r="B1809"/>
      <c r="C1809"/>
    </row>
    <row r="1810" spans="2:3" ht="14.25">
      <c r="B1810"/>
      <c r="C1810"/>
    </row>
    <row r="1811" spans="2:3" ht="14.25">
      <c r="B1811"/>
      <c r="C1811"/>
    </row>
    <row r="1812" spans="2:3" ht="14.25">
      <c r="B1812"/>
      <c r="C1812"/>
    </row>
    <row r="1813" spans="2:3" ht="14.25">
      <c r="B1813"/>
      <c r="C1813"/>
    </row>
    <row r="1814" spans="2:3" ht="14.25">
      <c r="B1814"/>
      <c r="C1814"/>
    </row>
    <row r="1815" spans="2:3" ht="14.25">
      <c r="B1815"/>
      <c r="C1815"/>
    </row>
    <row r="1816" spans="2:3" ht="14.25">
      <c r="B1816"/>
      <c r="C1816"/>
    </row>
    <row r="1817" spans="2:3" ht="14.25">
      <c r="B1817"/>
      <c r="C1817"/>
    </row>
    <row r="1818" spans="2:3" ht="14.25">
      <c r="B1818"/>
      <c r="C1818"/>
    </row>
    <row r="1819" spans="2:3" ht="14.25">
      <c r="B1819"/>
      <c r="C1819"/>
    </row>
    <row r="1820" spans="2:3" ht="14.25">
      <c r="B1820"/>
      <c r="C1820"/>
    </row>
  </sheetData>
  <sheetProtection password="CC75" sheet="1"/>
  <autoFilter ref="A1:H300"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5.421875" style="8" customWidth="1"/>
    <col min="2" max="5" width="15.421875" style="0" customWidth="1"/>
  </cols>
  <sheetData>
    <row r="1" spans="1:5" ht="14.25">
      <c r="A1" s="5">
        <f>SUM(A6:A323)</f>
        <v>0</v>
      </c>
      <c r="B1" s="5">
        <f>SUM(B6:B323)</f>
        <v>0</v>
      </c>
      <c r="C1" s="5">
        <f>SUM(C6:C323)</f>
        <v>0</v>
      </c>
      <c r="D1" s="5">
        <f>SUM(D6:D323)</f>
        <v>0</v>
      </c>
      <c r="E1" s="5">
        <f>SUM(E6:E323)</f>
        <v>0</v>
      </c>
    </row>
    <row r="2" spans="1:5" ht="14.25">
      <c r="A2" s="7"/>
      <c r="B2" s="5"/>
      <c r="C2" s="5"/>
      <c r="D2" s="5"/>
      <c r="E2" s="5"/>
    </row>
    <row r="3" spans="1:5" ht="14.25">
      <c r="A3" s="7"/>
      <c r="B3" s="5"/>
      <c r="C3" s="5"/>
      <c r="D3" s="5"/>
      <c r="E3" s="5"/>
    </row>
    <row r="4" spans="1:5" ht="14.25">
      <c r="A4" s="6" t="s">
        <v>547</v>
      </c>
      <c r="B4" s="6" t="s">
        <v>548</v>
      </c>
      <c r="C4" s="6" t="s">
        <v>549</v>
      </c>
      <c r="D4" s="6" t="s">
        <v>550</v>
      </c>
      <c r="E4" s="6" t="s">
        <v>607</v>
      </c>
    </row>
    <row r="5" spans="1:5" ht="14.25">
      <c r="A5" s="7"/>
      <c r="B5" s="5"/>
      <c r="C5" s="5"/>
      <c r="D5" s="5"/>
      <c r="E5" s="5"/>
    </row>
    <row r="6" spans="1:5" ht="14.25">
      <c r="A6" s="7">
        <f>_xlfn.IFERROR('Prices Calculation'!$D6*'Prices Calculation'!$A6,"0")</f>
        <v>0</v>
      </c>
      <c r="B6" s="5">
        <f>_xlfn.IFERROR('Prices Calculation'!$A6*'Prices Calculation'!$E6,"0")</f>
        <v>0</v>
      </c>
      <c r="C6" s="5">
        <f>_xlfn.IFERROR('Prices Calculation'!$F6*'Prices Calculation'!$A6,"0")</f>
        <v>0</v>
      </c>
      <c r="D6" s="5">
        <f>_xlfn.IFERROR('Prices Calculation'!$A6*'Prices Calculation'!$G6,"0")</f>
        <v>0</v>
      </c>
      <c r="E6" s="5">
        <f>_xlfn.IFERROR('Prices Calculation'!H5*'Prices Calculation'!A5,"0")</f>
        <v>0</v>
      </c>
    </row>
    <row r="7" spans="1:5" ht="14.25">
      <c r="A7" s="7">
        <f>_xlfn.IFERROR('Prices Calculation'!$D7*'Prices Calculation'!$A7,"0")</f>
        <v>0</v>
      </c>
      <c r="B7" s="5">
        <f>_xlfn.IFERROR('Prices Calculation'!$A7*'Prices Calculation'!$E7,"0")</f>
        <v>0</v>
      </c>
      <c r="C7" s="5">
        <f>_xlfn.IFERROR('Prices Calculation'!$F7*'Prices Calculation'!$A7,"0")</f>
        <v>0</v>
      </c>
      <c r="D7" s="5">
        <f>_xlfn.IFERROR('Prices Calculation'!$A7*'Prices Calculation'!$G7,"0")</f>
        <v>0</v>
      </c>
      <c r="E7" s="5">
        <f>_xlfn.IFERROR('Prices Calculation'!H6*'Prices Calculation'!A6,"0")</f>
        <v>0</v>
      </c>
    </row>
    <row r="8" spans="1:5" ht="14.25">
      <c r="A8" s="7">
        <f>_xlfn.IFERROR('Prices Calculation'!$D8*'Prices Calculation'!$A8,"0")</f>
        <v>0</v>
      </c>
      <c r="B8" s="5">
        <f>_xlfn.IFERROR('Prices Calculation'!$A8*'Prices Calculation'!$E8,"0")</f>
        <v>0</v>
      </c>
      <c r="C8" s="5">
        <f>_xlfn.IFERROR('Prices Calculation'!$F8*'Prices Calculation'!$A8,"0")</f>
        <v>0</v>
      </c>
      <c r="D8" s="5">
        <f>_xlfn.IFERROR('Prices Calculation'!$A8*'Prices Calculation'!$G8,"0")</f>
        <v>0</v>
      </c>
      <c r="E8" s="5">
        <f>_xlfn.IFERROR('Prices Calculation'!H7*'Prices Calculation'!A7,"0")</f>
        <v>0</v>
      </c>
    </row>
    <row r="9" spans="1:5" ht="14.25">
      <c r="A9" s="7">
        <f>_xlfn.IFERROR('Prices Calculation'!$D9*'Prices Calculation'!$A9,"0")</f>
        <v>0</v>
      </c>
      <c r="B9" s="5">
        <f>_xlfn.IFERROR('Prices Calculation'!$A9*'Prices Calculation'!$E9,"0")</f>
        <v>0</v>
      </c>
      <c r="C9" s="5">
        <f>_xlfn.IFERROR('Prices Calculation'!$F9*'Prices Calculation'!$A9,"0")</f>
        <v>0</v>
      </c>
      <c r="D9" s="5">
        <f>_xlfn.IFERROR('Prices Calculation'!$A9*'Prices Calculation'!$G9,"0")</f>
        <v>0</v>
      </c>
      <c r="E9" s="5">
        <f>_xlfn.IFERROR('Prices Calculation'!H8*'Prices Calculation'!A8,"0")</f>
        <v>0</v>
      </c>
    </row>
    <row r="10" spans="1:5" ht="14.25">
      <c r="A10" s="7">
        <f>_xlfn.IFERROR('Prices Calculation'!$D10*'Prices Calculation'!$A10,"0")</f>
        <v>0</v>
      </c>
      <c r="B10" s="5">
        <f>_xlfn.IFERROR('Prices Calculation'!$A10*'Prices Calculation'!$E10,"0")</f>
        <v>0</v>
      </c>
      <c r="C10" s="5">
        <f>_xlfn.IFERROR('Prices Calculation'!$F10*'Prices Calculation'!$A10,"0")</f>
        <v>0</v>
      </c>
      <c r="D10" s="5">
        <f>_xlfn.IFERROR('Prices Calculation'!$A10*'Prices Calculation'!$G10,"0")</f>
        <v>0</v>
      </c>
      <c r="E10" s="5">
        <f>_xlfn.IFERROR('Prices Calculation'!H9*'Prices Calculation'!A9,"0")</f>
        <v>0</v>
      </c>
    </row>
    <row r="11" spans="1:5" ht="14.25">
      <c r="A11" s="7">
        <f>_xlfn.IFERROR('Prices Calculation'!$D11*'Prices Calculation'!$A11,"0")</f>
        <v>0</v>
      </c>
      <c r="B11" s="5">
        <f>_xlfn.IFERROR('Prices Calculation'!$A11*'Prices Calculation'!$E11,"0")</f>
        <v>0</v>
      </c>
      <c r="C11" s="5">
        <f>_xlfn.IFERROR('Prices Calculation'!$F11*'Prices Calculation'!$A11,"0")</f>
        <v>0</v>
      </c>
      <c r="D11" s="5">
        <f>_xlfn.IFERROR('Prices Calculation'!$A11*'Prices Calculation'!$G11,"0")</f>
        <v>0</v>
      </c>
      <c r="E11" s="5">
        <f>_xlfn.IFERROR('Prices Calculation'!H10*'Prices Calculation'!A10,"0")</f>
        <v>0</v>
      </c>
    </row>
    <row r="12" spans="1:5" ht="14.25">
      <c r="A12" s="7">
        <f>_xlfn.IFERROR('Prices Calculation'!$D12*'Prices Calculation'!$A12,"0")</f>
        <v>0</v>
      </c>
      <c r="B12" s="5">
        <f>_xlfn.IFERROR('Prices Calculation'!$A12*'Prices Calculation'!$E12,"0")</f>
        <v>0</v>
      </c>
      <c r="C12" s="5">
        <f>_xlfn.IFERROR('Prices Calculation'!$F12*'Prices Calculation'!$A12,"0")</f>
        <v>0</v>
      </c>
      <c r="D12" s="5">
        <f>_xlfn.IFERROR('Prices Calculation'!$A12*'Prices Calculation'!$G12,"0")</f>
        <v>0</v>
      </c>
      <c r="E12" s="5">
        <f>_xlfn.IFERROR('Prices Calculation'!H11*'Prices Calculation'!A11,"0")</f>
        <v>0</v>
      </c>
    </row>
    <row r="13" spans="1:5" ht="14.25">
      <c r="A13" s="7">
        <f>_xlfn.IFERROR('Prices Calculation'!$D13*'Prices Calculation'!$A13,"0")</f>
        <v>0</v>
      </c>
      <c r="B13" s="5">
        <f>_xlfn.IFERROR('Prices Calculation'!$A13*'Prices Calculation'!$E13,"0")</f>
        <v>0</v>
      </c>
      <c r="C13" s="5">
        <f>_xlfn.IFERROR('Prices Calculation'!$F13*'Prices Calculation'!$A13,"0")</f>
        <v>0</v>
      </c>
      <c r="D13" s="5">
        <f>_xlfn.IFERROR('Prices Calculation'!$A13*'Prices Calculation'!$G13,"0")</f>
        <v>0</v>
      </c>
      <c r="E13" s="5">
        <f>_xlfn.IFERROR('Prices Calculation'!H12*'Prices Calculation'!A12,"0")</f>
        <v>0</v>
      </c>
    </row>
    <row r="14" spans="1:5" ht="14.25">
      <c r="A14" s="7">
        <f>_xlfn.IFERROR('Prices Calculation'!$D14*'Prices Calculation'!$A14,"0")</f>
        <v>0</v>
      </c>
      <c r="B14" s="5">
        <f>_xlfn.IFERROR('Prices Calculation'!$A14*'Prices Calculation'!$E14,"0")</f>
        <v>0</v>
      </c>
      <c r="C14" s="5">
        <f>_xlfn.IFERROR('Prices Calculation'!$F14*'Prices Calculation'!$A14,"0")</f>
        <v>0</v>
      </c>
      <c r="D14" s="5">
        <f>_xlfn.IFERROR('Prices Calculation'!$A14*'Prices Calculation'!$G14,"0")</f>
        <v>0</v>
      </c>
      <c r="E14" s="5">
        <f>_xlfn.IFERROR('Prices Calculation'!H13*'Prices Calculation'!A13,"0")</f>
        <v>0</v>
      </c>
    </row>
    <row r="15" spans="1:5" ht="14.25">
      <c r="A15" s="7">
        <f>_xlfn.IFERROR('Prices Calculation'!$D15*'Prices Calculation'!$A15,"0")</f>
        <v>0</v>
      </c>
      <c r="B15" s="5">
        <f>_xlfn.IFERROR('Prices Calculation'!$A15*'Prices Calculation'!$E15,"0")</f>
        <v>0</v>
      </c>
      <c r="C15" s="5">
        <f>_xlfn.IFERROR('Prices Calculation'!$F15*'Prices Calculation'!$A15,"0")</f>
        <v>0</v>
      </c>
      <c r="D15" s="5">
        <f>_xlfn.IFERROR('Prices Calculation'!$A15*'Prices Calculation'!$G15,"0")</f>
        <v>0</v>
      </c>
      <c r="E15" s="5">
        <f>_xlfn.IFERROR('Prices Calculation'!H14*'Prices Calculation'!A14,"0")</f>
        <v>0</v>
      </c>
    </row>
    <row r="16" spans="1:5" ht="14.25">
      <c r="A16" s="7">
        <f>_xlfn.IFERROR('Prices Calculation'!$D16*'Prices Calculation'!$A16,"0")</f>
        <v>0</v>
      </c>
      <c r="B16" s="5">
        <f>_xlfn.IFERROR('Prices Calculation'!$A16*'Prices Calculation'!$E16,"0")</f>
        <v>0</v>
      </c>
      <c r="C16" s="5">
        <f>_xlfn.IFERROR('Prices Calculation'!$F16*'Prices Calculation'!$A16,"0")</f>
        <v>0</v>
      </c>
      <c r="D16" s="5">
        <f>_xlfn.IFERROR('Prices Calculation'!$A16*'Prices Calculation'!$G16,"0")</f>
        <v>0</v>
      </c>
      <c r="E16" s="5">
        <f>_xlfn.IFERROR('Prices Calculation'!H15*'Prices Calculation'!A15,"0")</f>
        <v>0</v>
      </c>
    </row>
    <row r="17" spans="1:5" ht="14.25">
      <c r="A17" s="7">
        <f>_xlfn.IFERROR('Prices Calculation'!$D17*'Prices Calculation'!$A17,"0")</f>
        <v>0</v>
      </c>
      <c r="B17" s="5">
        <f>_xlfn.IFERROR('Prices Calculation'!$A17*'Prices Calculation'!$E17,"0")</f>
        <v>0</v>
      </c>
      <c r="C17" s="5">
        <f>_xlfn.IFERROR('Prices Calculation'!$F17*'Prices Calculation'!$A17,"0")</f>
        <v>0</v>
      </c>
      <c r="D17" s="5">
        <f>_xlfn.IFERROR('Prices Calculation'!$A17*'Prices Calculation'!$G17,"0")</f>
        <v>0</v>
      </c>
      <c r="E17" s="5">
        <f>_xlfn.IFERROR('Prices Calculation'!H16*'Prices Calculation'!A16,"0")</f>
        <v>0</v>
      </c>
    </row>
    <row r="18" spans="1:5" ht="14.25">
      <c r="A18" s="7">
        <f>_xlfn.IFERROR('Prices Calculation'!$D18*'Prices Calculation'!$A18,"0")</f>
        <v>0</v>
      </c>
      <c r="B18" s="5">
        <f>_xlfn.IFERROR('Prices Calculation'!$A18*'Prices Calculation'!$E18,"0")</f>
        <v>0</v>
      </c>
      <c r="C18" s="5">
        <f>_xlfn.IFERROR('Prices Calculation'!$F18*'Prices Calculation'!$A18,"0")</f>
        <v>0</v>
      </c>
      <c r="D18" s="5">
        <f>_xlfn.IFERROR('Prices Calculation'!$A18*'Prices Calculation'!$G18,"0")</f>
        <v>0</v>
      </c>
      <c r="E18" s="5">
        <f>_xlfn.IFERROR('Prices Calculation'!H17*'Prices Calculation'!A17,"0")</f>
        <v>0</v>
      </c>
    </row>
    <row r="19" spans="1:5" ht="14.25">
      <c r="A19" s="7">
        <f>_xlfn.IFERROR('Prices Calculation'!$D19*'Prices Calculation'!$A19,"0")</f>
        <v>0</v>
      </c>
      <c r="B19" s="5">
        <f>_xlfn.IFERROR('Prices Calculation'!$A19*'Prices Calculation'!$E19,"0")</f>
        <v>0</v>
      </c>
      <c r="C19" s="5">
        <f>_xlfn.IFERROR('Prices Calculation'!$F19*'Prices Calculation'!$A19,"0")</f>
        <v>0</v>
      </c>
      <c r="D19" s="5">
        <f>_xlfn.IFERROR('Prices Calculation'!$A19*'Prices Calculation'!$G19,"0")</f>
        <v>0</v>
      </c>
      <c r="E19" s="5">
        <f>_xlfn.IFERROR('Prices Calculation'!H18*'Prices Calculation'!A18,"0")</f>
        <v>0</v>
      </c>
    </row>
    <row r="20" spans="1:5" ht="14.25">
      <c r="A20" s="7">
        <f>_xlfn.IFERROR('Prices Calculation'!$D20*'Prices Calculation'!$A20,"0")</f>
        <v>0</v>
      </c>
      <c r="B20" s="5">
        <f>_xlfn.IFERROR('Prices Calculation'!$A20*'Prices Calculation'!$E20,"0")</f>
        <v>0</v>
      </c>
      <c r="C20" s="5">
        <f>_xlfn.IFERROR('Prices Calculation'!$F20*'Prices Calculation'!$A20,"0")</f>
        <v>0</v>
      </c>
      <c r="D20" s="5">
        <f>_xlfn.IFERROR('Prices Calculation'!$A20*'Prices Calculation'!$G20,"0")</f>
        <v>0</v>
      </c>
      <c r="E20" s="5">
        <f>_xlfn.IFERROR('Prices Calculation'!H19*'Prices Calculation'!A19,"0")</f>
        <v>0</v>
      </c>
    </row>
    <row r="21" spans="1:5" ht="14.25">
      <c r="A21" s="7">
        <f>_xlfn.IFERROR('Prices Calculation'!$D21*'Prices Calculation'!$A21,"0")</f>
        <v>0</v>
      </c>
      <c r="B21" s="5">
        <f>_xlfn.IFERROR('Prices Calculation'!$A21*'Prices Calculation'!$E21,"0")</f>
        <v>0</v>
      </c>
      <c r="C21" s="5">
        <f>_xlfn.IFERROR('Prices Calculation'!$F21*'Prices Calculation'!$A21,"0")</f>
        <v>0</v>
      </c>
      <c r="D21" s="5">
        <f>_xlfn.IFERROR('Prices Calculation'!$A21*'Prices Calculation'!$G21,"0")</f>
        <v>0</v>
      </c>
      <c r="E21" s="5">
        <f>_xlfn.IFERROR('Prices Calculation'!H20*'Prices Calculation'!A20,"0")</f>
        <v>0</v>
      </c>
    </row>
    <row r="22" spans="1:5" ht="14.25">
      <c r="A22" s="7">
        <f>_xlfn.IFERROR('Prices Calculation'!$D22*'Prices Calculation'!$A22,"0")</f>
        <v>0</v>
      </c>
      <c r="B22" s="5">
        <f>_xlfn.IFERROR('Prices Calculation'!$A22*'Prices Calculation'!$E22,"0")</f>
        <v>0</v>
      </c>
      <c r="C22" s="5">
        <f>_xlfn.IFERROR('Prices Calculation'!$F22*'Prices Calculation'!$A22,"0")</f>
        <v>0</v>
      </c>
      <c r="D22" s="5">
        <f>_xlfn.IFERROR('Prices Calculation'!$A22*'Prices Calculation'!$G22,"0")</f>
        <v>0</v>
      </c>
      <c r="E22" s="5">
        <f>_xlfn.IFERROR('Prices Calculation'!H21*'Prices Calculation'!A21,"0")</f>
        <v>0</v>
      </c>
    </row>
    <row r="23" spans="1:5" ht="14.25">
      <c r="A23" s="7">
        <f>_xlfn.IFERROR('Prices Calculation'!$D23*'Prices Calculation'!$A23,"0")</f>
        <v>0</v>
      </c>
      <c r="B23" s="5">
        <f>_xlfn.IFERROR('Prices Calculation'!$A23*'Prices Calculation'!$E23,"0")</f>
        <v>0</v>
      </c>
      <c r="C23" s="5">
        <f>_xlfn.IFERROR('Prices Calculation'!$F23*'Prices Calculation'!$A23,"0")</f>
        <v>0</v>
      </c>
      <c r="D23" s="5">
        <f>_xlfn.IFERROR('Prices Calculation'!$A23*'Prices Calculation'!$G23,"0")</f>
        <v>0</v>
      </c>
      <c r="E23" s="5">
        <f>_xlfn.IFERROR('Prices Calculation'!H22*'Prices Calculation'!A22,"0")</f>
        <v>0</v>
      </c>
    </row>
    <row r="24" spans="1:5" ht="14.25">
      <c r="A24" s="7">
        <f>_xlfn.IFERROR('Prices Calculation'!$D24*'Prices Calculation'!$A24,"0")</f>
        <v>0</v>
      </c>
      <c r="B24" s="5">
        <f>_xlfn.IFERROR('Prices Calculation'!$A24*'Prices Calculation'!$E24,"0")</f>
        <v>0</v>
      </c>
      <c r="C24" s="5">
        <f>_xlfn.IFERROR('Prices Calculation'!$F24*'Prices Calculation'!$A24,"0")</f>
        <v>0</v>
      </c>
      <c r="D24" s="5">
        <f>_xlfn.IFERROR('Prices Calculation'!$A24*'Prices Calculation'!$G24,"0")</f>
        <v>0</v>
      </c>
      <c r="E24" s="5">
        <f>_xlfn.IFERROR('Prices Calculation'!H23*'Prices Calculation'!A23,"0")</f>
        <v>0</v>
      </c>
    </row>
    <row r="25" spans="1:5" ht="14.25">
      <c r="A25" s="7">
        <f>_xlfn.IFERROR('Prices Calculation'!$D25*'Prices Calculation'!$A25,"0")</f>
        <v>0</v>
      </c>
      <c r="B25" s="5">
        <f>_xlfn.IFERROR('Prices Calculation'!$A25*'Prices Calculation'!$E25,"0")</f>
        <v>0</v>
      </c>
      <c r="C25" s="5">
        <f>_xlfn.IFERROR('Prices Calculation'!$F25*'Prices Calculation'!$A25,"0")</f>
        <v>0</v>
      </c>
      <c r="D25" s="5">
        <f>_xlfn.IFERROR('Prices Calculation'!$A25*'Prices Calculation'!$G25,"0")</f>
        <v>0</v>
      </c>
      <c r="E25" s="5">
        <f>_xlfn.IFERROR('Prices Calculation'!H24*'Prices Calculation'!A24,"0")</f>
        <v>0</v>
      </c>
    </row>
    <row r="26" spans="1:5" ht="14.25">
      <c r="A26" s="7">
        <f>_xlfn.IFERROR('Prices Calculation'!$D26*'Prices Calculation'!$A26,"0")</f>
        <v>0</v>
      </c>
      <c r="B26" s="5">
        <f>_xlfn.IFERROR('Prices Calculation'!$A26*'Prices Calculation'!$E26,"0")</f>
        <v>0</v>
      </c>
      <c r="C26" s="5">
        <f>_xlfn.IFERROR('Prices Calculation'!$F26*'Prices Calculation'!$A26,"0")</f>
        <v>0</v>
      </c>
      <c r="D26" s="5">
        <f>_xlfn.IFERROR('Prices Calculation'!$A26*'Prices Calculation'!$G26,"0")</f>
        <v>0</v>
      </c>
      <c r="E26" s="5">
        <f>_xlfn.IFERROR('Prices Calculation'!H25*'Prices Calculation'!A25,"0")</f>
        <v>0</v>
      </c>
    </row>
    <row r="27" spans="1:5" ht="14.25">
      <c r="A27" s="7">
        <f>_xlfn.IFERROR('Prices Calculation'!$D27*'Prices Calculation'!$A27,"0")</f>
        <v>0</v>
      </c>
      <c r="B27" s="5">
        <f>_xlfn.IFERROR('Prices Calculation'!$A27*'Prices Calculation'!$E27,"0")</f>
        <v>0</v>
      </c>
      <c r="C27" s="5">
        <f>_xlfn.IFERROR('Prices Calculation'!$F27*'Prices Calculation'!$A27,"0")</f>
        <v>0</v>
      </c>
      <c r="D27" s="5">
        <f>_xlfn.IFERROR('Prices Calculation'!$A27*'Prices Calculation'!$G27,"0")</f>
        <v>0</v>
      </c>
      <c r="E27" s="5">
        <f>_xlfn.IFERROR('Prices Calculation'!H26*'Prices Calculation'!A26,"0")</f>
        <v>0</v>
      </c>
    </row>
    <row r="28" spans="1:5" ht="14.25">
      <c r="A28" s="7" t="str">
        <f>_xlfn.IFERROR('Prices Calculation'!$D28*'Prices Calculation'!$A28,"0")</f>
        <v>0</v>
      </c>
      <c r="B28" s="5" t="str">
        <f>_xlfn.IFERROR('Prices Calculation'!$A28*'Prices Calculation'!$E28,"0")</f>
        <v>0</v>
      </c>
      <c r="C28" s="5" t="str">
        <f>_xlfn.IFERROR('Prices Calculation'!$F28*'Prices Calculation'!$A28,"0")</f>
        <v>0</v>
      </c>
      <c r="D28" s="5" t="str">
        <f>_xlfn.IFERROR('Prices Calculation'!$A28*'Prices Calculation'!$G28,"0")</f>
        <v>0</v>
      </c>
      <c r="E28" s="5">
        <f>_xlfn.IFERROR('Prices Calculation'!H27*'Prices Calculation'!A27,"0")</f>
        <v>0</v>
      </c>
    </row>
    <row r="29" spans="1:5" ht="14.25">
      <c r="A29" s="7">
        <f>_xlfn.IFERROR('Prices Calculation'!$D29*'Prices Calculation'!$A29,"0")</f>
        <v>0</v>
      </c>
      <c r="B29" s="5">
        <f>_xlfn.IFERROR('Prices Calculation'!$A29*'Prices Calculation'!$E29,"0")</f>
        <v>0</v>
      </c>
      <c r="C29" s="5">
        <f>_xlfn.IFERROR('Prices Calculation'!$F29*'Prices Calculation'!$A29,"0")</f>
        <v>0</v>
      </c>
      <c r="D29" s="5">
        <f>_xlfn.IFERROR('Prices Calculation'!$A29*'Prices Calculation'!$G29,"0")</f>
        <v>0</v>
      </c>
      <c r="E29" s="5" t="str">
        <f>_xlfn.IFERROR('Prices Calculation'!H28*'Prices Calculation'!A28,"0")</f>
        <v>0</v>
      </c>
    </row>
    <row r="30" spans="1:5" ht="14.25">
      <c r="A30" s="7">
        <f>_xlfn.IFERROR('Prices Calculation'!$D30*'Prices Calculation'!$A30,"0")</f>
        <v>0</v>
      </c>
      <c r="B30" s="5">
        <f>_xlfn.IFERROR('Prices Calculation'!$A30*'Prices Calculation'!$E30,"0")</f>
        <v>0</v>
      </c>
      <c r="C30" s="5">
        <f>_xlfn.IFERROR('Prices Calculation'!$F30*'Prices Calculation'!$A30,"0")</f>
        <v>0</v>
      </c>
      <c r="D30" s="5">
        <f>_xlfn.IFERROR('Prices Calculation'!$A30*'Prices Calculation'!$G30,"0")</f>
        <v>0</v>
      </c>
      <c r="E30" s="5">
        <f>_xlfn.IFERROR('Prices Calculation'!H29*'Prices Calculation'!A29,"0")</f>
        <v>0</v>
      </c>
    </row>
    <row r="31" spans="1:5" ht="14.25">
      <c r="A31" s="7">
        <f>_xlfn.IFERROR('Prices Calculation'!$D31*'Prices Calculation'!$A31,"0")</f>
        <v>0</v>
      </c>
      <c r="B31" s="5">
        <f>_xlfn.IFERROR('Prices Calculation'!$A31*'Prices Calculation'!$E31,"0")</f>
        <v>0</v>
      </c>
      <c r="C31" s="5">
        <f>_xlfn.IFERROR('Prices Calculation'!$F31*'Prices Calculation'!$A31,"0")</f>
        <v>0</v>
      </c>
      <c r="D31" s="5">
        <f>_xlfn.IFERROR('Prices Calculation'!$A31*'Prices Calculation'!$G31,"0")</f>
        <v>0</v>
      </c>
      <c r="E31" s="5">
        <f>_xlfn.IFERROR('Prices Calculation'!H30*'Prices Calculation'!A30,"0")</f>
        <v>0</v>
      </c>
    </row>
    <row r="32" spans="1:5" ht="14.25">
      <c r="A32" s="7">
        <f>_xlfn.IFERROR('Prices Calculation'!$D32*'Prices Calculation'!$A32,"0")</f>
        <v>0</v>
      </c>
      <c r="B32" s="5">
        <f>_xlfn.IFERROR('Prices Calculation'!$A32*'Prices Calculation'!$E32,"0")</f>
        <v>0</v>
      </c>
      <c r="C32" s="5">
        <f>_xlfn.IFERROR('Prices Calculation'!$F32*'Prices Calculation'!$A32,"0")</f>
        <v>0</v>
      </c>
      <c r="D32" s="5">
        <f>_xlfn.IFERROR('Prices Calculation'!$A32*'Prices Calculation'!$G32,"0")</f>
        <v>0</v>
      </c>
      <c r="E32" s="5">
        <f>_xlfn.IFERROR('Prices Calculation'!H31*'Prices Calculation'!A31,"0")</f>
        <v>0</v>
      </c>
    </row>
    <row r="33" spans="1:5" ht="14.25">
      <c r="A33" s="7">
        <f>_xlfn.IFERROR('Prices Calculation'!$D33*'Prices Calculation'!$A33,"0")</f>
        <v>0</v>
      </c>
      <c r="B33" s="5">
        <f>_xlfn.IFERROR('Prices Calculation'!$A33*'Prices Calculation'!$E33,"0")</f>
        <v>0</v>
      </c>
      <c r="C33" s="5">
        <f>_xlfn.IFERROR('Prices Calculation'!$F33*'Prices Calculation'!$A33,"0")</f>
        <v>0</v>
      </c>
      <c r="D33" s="5">
        <f>_xlfn.IFERROR('Prices Calculation'!$A33*'Prices Calculation'!$G33,"0")</f>
        <v>0</v>
      </c>
      <c r="E33" s="5">
        <f>_xlfn.IFERROR('Prices Calculation'!H32*'Prices Calculation'!A32,"0")</f>
        <v>0</v>
      </c>
    </row>
    <row r="34" spans="1:5" ht="14.25">
      <c r="A34" s="7">
        <f>_xlfn.IFERROR('Prices Calculation'!$D34*'Prices Calculation'!$A34,"0")</f>
        <v>0</v>
      </c>
      <c r="B34" s="5">
        <f>_xlfn.IFERROR('Prices Calculation'!$A34*'Prices Calculation'!$E34,"0")</f>
        <v>0</v>
      </c>
      <c r="C34" s="5">
        <f>_xlfn.IFERROR('Prices Calculation'!$F34*'Prices Calculation'!$A34,"0")</f>
        <v>0</v>
      </c>
      <c r="D34" s="5">
        <f>_xlfn.IFERROR('Prices Calculation'!$A34*'Prices Calculation'!$G34,"0")</f>
        <v>0</v>
      </c>
      <c r="E34" s="5">
        <f>_xlfn.IFERROR('Prices Calculation'!H33*'Prices Calculation'!A33,"0")</f>
        <v>0</v>
      </c>
    </row>
    <row r="35" spans="1:5" ht="14.25">
      <c r="A35" s="7">
        <f>_xlfn.IFERROR('Prices Calculation'!$D35*'Prices Calculation'!$A35,"0")</f>
        <v>0</v>
      </c>
      <c r="B35" s="5">
        <f>_xlfn.IFERROR('Prices Calculation'!$A35*'Prices Calculation'!$E35,"0")</f>
        <v>0</v>
      </c>
      <c r="C35" s="5">
        <f>_xlfn.IFERROR('Prices Calculation'!$F35*'Prices Calculation'!$A35,"0")</f>
        <v>0</v>
      </c>
      <c r="D35" s="5">
        <f>_xlfn.IFERROR('Prices Calculation'!$A35*'Prices Calculation'!$G35,"0")</f>
        <v>0</v>
      </c>
      <c r="E35" s="5">
        <f>_xlfn.IFERROR('Prices Calculation'!H34*'Prices Calculation'!A34,"0")</f>
        <v>0</v>
      </c>
    </row>
    <row r="36" spans="1:5" ht="14.25">
      <c r="A36" s="7">
        <f>_xlfn.IFERROR('Prices Calculation'!$D36*'Prices Calculation'!$A36,"0")</f>
        <v>0</v>
      </c>
      <c r="B36" s="5">
        <f>_xlfn.IFERROR('Prices Calculation'!$A36*'Prices Calculation'!$E36,"0")</f>
        <v>0</v>
      </c>
      <c r="C36" s="5">
        <f>_xlfn.IFERROR('Prices Calculation'!$F36*'Prices Calculation'!$A36,"0")</f>
        <v>0</v>
      </c>
      <c r="D36" s="5">
        <f>_xlfn.IFERROR('Prices Calculation'!$A36*'Prices Calculation'!$G36,"0")</f>
        <v>0</v>
      </c>
      <c r="E36" s="5">
        <f>_xlfn.IFERROR('Prices Calculation'!H35*'Prices Calculation'!A35,"0")</f>
        <v>0</v>
      </c>
    </row>
    <row r="37" spans="1:5" ht="14.25">
      <c r="A37" s="7" t="str">
        <f>_xlfn.IFERROR('Prices Calculation'!$D37*'Prices Calculation'!$A37,"0")</f>
        <v>0</v>
      </c>
      <c r="B37" s="5" t="str">
        <f>_xlfn.IFERROR('Prices Calculation'!$A37*'Prices Calculation'!$E37,"0")</f>
        <v>0</v>
      </c>
      <c r="C37" s="5" t="str">
        <f>_xlfn.IFERROR('Prices Calculation'!$F37*'Prices Calculation'!$A37,"0")</f>
        <v>0</v>
      </c>
      <c r="D37" s="5" t="str">
        <f>_xlfn.IFERROR('Prices Calculation'!$A37*'Prices Calculation'!$G37,"0")</f>
        <v>0</v>
      </c>
      <c r="E37" s="5">
        <f>_xlfn.IFERROR('Prices Calculation'!H36*'Prices Calculation'!A36,"0")</f>
        <v>0</v>
      </c>
    </row>
    <row r="38" spans="1:5" ht="14.25">
      <c r="A38" s="7">
        <f>_xlfn.IFERROR('Prices Calculation'!$D38*'Prices Calculation'!$A38,"0")</f>
        <v>0</v>
      </c>
      <c r="B38" s="5">
        <f>_xlfn.IFERROR('Prices Calculation'!$A38*'Prices Calculation'!$E38,"0")</f>
        <v>0</v>
      </c>
      <c r="C38" s="5">
        <f>_xlfn.IFERROR('Prices Calculation'!$F38*'Prices Calculation'!$A38,"0")</f>
        <v>0</v>
      </c>
      <c r="D38" s="5">
        <f>_xlfn.IFERROR('Prices Calculation'!$A38*'Prices Calculation'!$G38,"0")</f>
        <v>0</v>
      </c>
      <c r="E38" s="5" t="str">
        <f>_xlfn.IFERROR('Prices Calculation'!H37*'Prices Calculation'!A37,"0")</f>
        <v>0</v>
      </c>
    </row>
    <row r="39" spans="1:5" ht="14.25">
      <c r="A39" s="7">
        <f>_xlfn.IFERROR('Prices Calculation'!$D39*'Prices Calculation'!$A39,"0")</f>
        <v>0</v>
      </c>
      <c r="B39" s="5">
        <f>_xlfn.IFERROR('Prices Calculation'!$A39*'Prices Calculation'!$E39,"0")</f>
        <v>0</v>
      </c>
      <c r="C39" s="5">
        <f>_xlfn.IFERROR('Prices Calculation'!$F39*'Prices Calculation'!$A39,"0")</f>
        <v>0</v>
      </c>
      <c r="D39" s="5">
        <f>_xlfn.IFERROR('Prices Calculation'!$A39*'Prices Calculation'!$G39,"0")</f>
        <v>0</v>
      </c>
      <c r="E39" s="5">
        <f>_xlfn.IFERROR('Prices Calculation'!H38*'Prices Calculation'!A38,"0")</f>
        <v>0</v>
      </c>
    </row>
    <row r="40" spans="1:5" ht="14.25">
      <c r="A40" s="7">
        <f>_xlfn.IFERROR('Prices Calculation'!$D40*'Prices Calculation'!$A40,"0")</f>
        <v>0</v>
      </c>
      <c r="B40" s="5">
        <f>_xlfn.IFERROR('Prices Calculation'!$A40*'Prices Calculation'!$E40,"0")</f>
        <v>0</v>
      </c>
      <c r="C40" s="5">
        <f>_xlfn.IFERROR('Prices Calculation'!$F40*'Prices Calculation'!$A40,"0")</f>
        <v>0</v>
      </c>
      <c r="D40" s="5">
        <f>_xlfn.IFERROR('Prices Calculation'!$A40*'Prices Calculation'!$G40,"0")</f>
        <v>0</v>
      </c>
      <c r="E40" s="5">
        <f>_xlfn.IFERROR('Prices Calculation'!H39*'Prices Calculation'!A39,"0")</f>
        <v>0</v>
      </c>
    </row>
    <row r="41" spans="1:5" ht="14.25">
      <c r="A41" s="7">
        <f>_xlfn.IFERROR('Prices Calculation'!$D41*'Prices Calculation'!$A41,"0")</f>
        <v>0</v>
      </c>
      <c r="B41" s="5">
        <f>_xlfn.IFERROR('Prices Calculation'!$A41*'Prices Calculation'!$E41,"0")</f>
        <v>0</v>
      </c>
      <c r="C41" s="5">
        <f>_xlfn.IFERROR('Prices Calculation'!$F41*'Prices Calculation'!$A41,"0")</f>
        <v>0</v>
      </c>
      <c r="D41" s="5">
        <f>_xlfn.IFERROR('Prices Calculation'!$A41*'Prices Calculation'!$G41,"0")</f>
        <v>0</v>
      </c>
      <c r="E41" s="5">
        <f>_xlfn.IFERROR('Prices Calculation'!H40*'Prices Calculation'!A40,"0")</f>
        <v>0</v>
      </c>
    </row>
    <row r="42" spans="1:5" ht="14.25">
      <c r="A42" s="7">
        <f>_xlfn.IFERROR('Prices Calculation'!$D42*'Prices Calculation'!$A42,"0")</f>
        <v>0</v>
      </c>
      <c r="B42" s="5">
        <f>_xlfn.IFERROR('Prices Calculation'!$A42*'Prices Calculation'!$E42,"0")</f>
        <v>0</v>
      </c>
      <c r="C42" s="5">
        <f>_xlfn.IFERROR('Prices Calculation'!$F42*'Prices Calculation'!$A42,"0")</f>
        <v>0</v>
      </c>
      <c r="D42" s="5">
        <f>_xlfn.IFERROR('Prices Calculation'!$A42*'Prices Calculation'!$G42,"0")</f>
        <v>0</v>
      </c>
      <c r="E42" s="5">
        <f>_xlfn.IFERROR('Prices Calculation'!H41*'Prices Calculation'!A41,"0")</f>
        <v>0</v>
      </c>
    </row>
    <row r="43" spans="1:5" ht="14.25">
      <c r="A43" s="7">
        <f>_xlfn.IFERROR('Prices Calculation'!$D43*'Prices Calculation'!$A43,"0")</f>
        <v>0</v>
      </c>
      <c r="B43" s="5">
        <f>_xlfn.IFERROR('Prices Calculation'!$A43*'Prices Calculation'!$E43,"0")</f>
        <v>0</v>
      </c>
      <c r="C43" s="5">
        <f>_xlfn.IFERROR('Prices Calculation'!$F43*'Prices Calculation'!$A43,"0")</f>
        <v>0</v>
      </c>
      <c r="D43" s="5">
        <f>_xlfn.IFERROR('Prices Calculation'!$A43*'Prices Calculation'!$G43,"0")</f>
        <v>0</v>
      </c>
      <c r="E43" s="5">
        <f>_xlfn.IFERROR('Prices Calculation'!H42*'Prices Calculation'!A42,"0")</f>
        <v>0</v>
      </c>
    </row>
    <row r="44" spans="1:5" ht="14.25">
      <c r="A44" s="7">
        <f>_xlfn.IFERROR('Prices Calculation'!$D44*'Prices Calculation'!$A44,"0")</f>
        <v>0</v>
      </c>
      <c r="B44" s="5">
        <f>_xlfn.IFERROR('Prices Calculation'!$A44*'Prices Calculation'!$E44,"0")</f>
        <v>0</v>
      </c>
      <c r="C44" s="5">
        <f>_xlfn.IFERROR('Prices Calculation'!$F44*'Prices Calculation'!$A44,"0")</f>
        <v>0</v>
      </c>
      <c r="D44" s="5">
        <f>_xlfn.IFERROR('Prices Calculation'!$A44*'Prices Calculation'!$G44,"0")</f>
        <v>0</v>
      </c>
      <c r="E44" s="5">
        <f>_xlfn.IFERROR('Prices Calculation'!H43*'Prices Calculation'!A43,"0")</f>
        <v>0</v>
      </c>
    </row>
    <row r="45" spans="1:5" ht="14.25">
      <c r="A45" s="7">
        <f>_xlfn.IFERROR('Prices Calculation'!$D45*'Prices Calculation'!$A45,"0")</f>
        <v>0</v>
      </c>
      <c r="B45" s="5">
        <f>_xlfn.IFERROR('Prices Calculation'!$A45*'Prices Calculation'!$E45,"0")</f>
        <v>0</v>
      </c>
      <c r="C45" s="5">
        <f>_xlfn.IFERROR('Prices Calculation'!$F45*'Prices Calculation'!$A45,"0")</f>
        <v>0</v>
      </c>
      <c r="D45" s="5">
        <f>_xlfn.IFERROR('Prices Calculation'!$A45*'Prices Calculation'!$G45,"0")</f>
        <v>0</v>
      </c>
      <c r="E45" s="5">
        <f>_xlfn.IFERROR('Prices Calculation'!H44*'Prices Calculation'!A44,"0")</f>
        <v>0</v>
      </c>
    </row>
    <row r="46" spans="1:5" ht="14.25">
      <c r="A46" s="7">
        <f>_xlfn.IFERROR('Prices Calculation'!$D46*'Prices Calculation'!$A46,"0")</f>
        <v>0</v>
      </c>
      <c r="B46" s="5">
        <f>_xlfn.IFERROR('Prices Calculation'!$A46*'Prices Calculation'!$E46,"0")</f>
        <v>0</v>
      </c>
      <c r="C46" s="5">
        <f>_xlfn.IFERROR('Prices Calculation'!$F46*'Prices Calculation'!$A46,"0")</f>
        <v>0</v>
      </c>
      <c r="D46" s="5">
        <f>_xlfn.IFERROR('Prices Calculation'!$A46*'Prices Calculation'!$G46,"0")</f>
        <v>0</v>
      </c>
      <c r="E46" s="5">
        <f>_xlfn.IFERROR('Prices Calculation'!H45*'Prices Calculation'!A45,"0")</f>
        <v>0</v>
      </c>
    </row>
    <row r="47" spans="1:5" ht="14.25">
      <c r="A47" s="7" t="str">
        <f>_xlfn.IFERROR('Prices Calculation'!$D47*'Prices Calculation'!$A47,"0")</f>
        <v>0</v>
      </c>
      <c r="B47" s="5" t="str">
        <f>_xlfn.IFERROR('Prices Calculation'!$A47*'Prices Calculation'!$E47,"0")</f>
        <v>0</v>
      </c>
      <c r="C47" s="5" t="str">
        <f>_xlfn.IFERROR('Prices Calculation'!$F47*'Prices Calculation'!$A47,"0")</f>
        <v>0</v>
      </c>
      <c r="D47" s="5" t="str">
        <f>_xlfn.IFERROR('Prices Calculation'!$A47*'Prices Calculation'!$G47,"0")</f>
        <v>0</v>
      </c>
      <c r="E47" s="5">
        <f>_xlfn.IFERROR('Prices Calculation'!H46*'Prices Calculation'!A46,"0")</f>
        <v>0</v>
      </c>
    </row>
    <row r="48" spans="1:5" ht="14.25">
      <c r="A48" s="7">
        <f>_xlfn.IFERROR('Prices Calculation'!$D48*'Prices Calculation'!$A48,"0")</f>
        <v>0</v>
      </c>
      <c r="B48" s="5">
        <f>_xlfn.IFERROR('Prices Calculation'!$A48*'Prices Calculation'!$E48,"0")</f>
        <v>0</v>
      </c>
      <c r="C48" s="5">
        <f>_xlfn.IFERROR('Prices Calculation'!$F48*'Prices Calculation'!$A48,"0")</f>
        <v>0</v>
      </c>
      <c r="D48" s="5">
        <f>_xlfn.IFERROR('Prices Calculation'!$A48*'Prices Calculation'!$G48,"0")</f>
        <v>0</v>
      </c>
      <c r="E48" s="5" t="str">
        <f>_xlfn.IFERROR('Prices Calculation'!H47*'Prices Calculation'!A47,"0")</f>
        <v>0</v>
      </c>
    </row>
    <row r="49" spans="1:5" ht="14.25">
      <c r="A49" s="7">
        <f>_xlfn.IFERROR('Prices Calculation'!$D49*'Prices Calculation'!$A49,"0")</f>
        <v>0</v>
      </c>
      <c r="B49" s="5">
        <f>_xlfn.IFERROR('Prices Calculation'!$A49*'Prices Calculation'!$E49,"0")</f>
        <v>0</v>
      </c>
      <c r="C49" s="5">
        <f>_xlfn.IFERROR('Prices Calculation'!$F49*'Prices Calculation'!$A49,"0")</f>
        <v>0</v>
      </c>
      <c r="D49" s="5">
        <f>_xlfn.IFERROR('Prices Calculation'!$A49*'Prices Calculation'!$G49,"0")</f>
        <v>0</v>
      </c>
      <c r="E49" s="5">
        <f>_xlfn.IFERROR('Prices Calculation'!H48*'Prices Calculation'!A48,"0")</f>
        <v>0</v>
      </c>
    </row>
    <row r="50" spans="1:5" ht="14.25">
      <c r="A50" s="7">
        <f>_xlfn.IFERROR('Prices Calculation'!$D50*'Prices Calculation'!$A50,"0")</f>
        <v>0</v>
      </c>
      <c r="B50" s="5">
        <f>_xlfn.IFERROR('Prices Calculation'!$A50*'Prices Calculation'!$E50,"0")</f>
        <v>0</v>
      </c>
      <c r="C50" s="5">
        <f>_xlfn.IFERROR('Prices Calculation'!$F50*'Prices Calculation'!$A50,"0")</f>
        <v>0</v>
      </c>
      <c r="D50" s="5">
        <f>_xlfn.IFERROR('Prices Calculation'!$A50*'Prices Calculation'!$G50,"0")</f>
        <v>0</v>
      </c>
      <c r="E50" s="5">
        <f>_xlfn.IFERROR('Prices Calculation'!H49*'Prices Calculation'!A49,"0")</f>
        <v>0</v>
      </c>
    </row>
    <row r="51" spans="1:5" ht="14.25">
      <c r="A51" s="7">
        <f>_xlfn.IFERROR('Prices Calculation'!$D51*'Prices Calculation'!$A51,"0")</f>
        <v>0</v>
      </c>
      <c r="B51" s="5">
        <f>_xlfn.IFERROR('Prices Calculation'!$A51*'Prices Calculation'!$E51,"0")</f>
        <v>0</v>
      </c>
      <c r="C51" s="5">
        <f>_xlfn.IFERROR('Prices Calculation'!$F51*'Prices Calculation'!$A51,"0")</f>
        <v>0</v>
      </c>
      <c r="D51" s="5">
        <f>_xlfn.IFERROR('Prices Calculation'!$A51*'Prices Calculation'!$G51,"0")</f>
        <v>0</v>
      </c>
      <c r="E51" s="5">
        <f>_xlfn.IFERROR('Prices Calculation'!H50*'Prices Calculation'!A50,"0")</f>
        <v>0</v>
      </c>
    </row>
    <row r="52" spans="1:5" ht="14.25">
      <c r="A52" s="7">
        <f>_xlfn.IFERROR('Prices Calculation'!$D52*'Prices Calculation'!$A52,"0")</f>
        <v>0</v>
      </c>
      <c r="B52" s="5">
        <f>_xlfn.IFERROR('Prices Calculation'!$A52*'Prices Calculation'!$E52,"0")</f>
        <v>0</v>
      </c>
      <c r="C52" s="5">
        <f>_xlfn.IFERROR('Prices Calculation'!$F52*'Prices Calculation'!$A52,"0")</f>
        <v>0</v>
      </c>
      <c r="D52" s="5">
        <f>_xlfn.IFERROR('Prices Calculation'!$A52*'Prices Calculation'!$G52,"0")</f>
        <v>0</v>
      </c>
      <c r="E52" s="5">
        <f>_xlfn.IFERROR('Prices Calculation'!H51*'Prices Calculation'!A51,"0")</f>
        <v>0</v>
      </c>
    </row>
    <row r="53" spans="1:5" ht="14.25">
      <c r="A53" s="7">
        <f>_xlfn.IFERROR('Prices Calculation'!$D53*'Prices Calculation'!$A53,"0")</f>
        <v>0</v>
      </c>
      <c r="B53" s="5">
        <f>_xlfn.IFERROR('Prices Calculation'!$A53*'Prices Calculation'!$E53,"0")</f>
        <v>0</v>
      </c>
      <c r="C53" s="5">
        <f>_xlfn.IFERROR('Prices Calculation'!$F53*'Prices Calculation'!$A53,"0")</f>
        <v>0</v>
      </c>
      <c r="D53" s="5">
        <f>_xlfn.IFERROR('Prices Calculation'!$A53*'Prices Calculation'!$G53,"0")</f>
        <v>0</v>
      </c>
      <c r="E53" s="5">
        <f>_xlfn.IFERROR('Prices Calculation'!H52*'Prices Calculation'!A52,"0")</f>
        <v>0</v>
      </c>
    </row>
    <row r="54" spans="1:5" ht="14.25">
      <c r="A54" s="7">
        <f>_xlfn.IFERROR('Prices Calculation'!$D54*'Prices Calculation'!$A54,"0")</f>
        <v>0</v>
      </c>
      <c r="B54" s="5">
        <f>_xlfn.IFERROR('Prices Calculation'!$A54*'Prices Calculation'!$E54,"0")</f>
        <v>0</v>
      </c>
      <c r="C54" s="5">
        <f>_xlfn.IFERROR('Prices Calculation'!$F54*'Prices Calculation'!$A54,"0")</f>
        <v>0</v>
      </c>
      <c r="D54" s="5">
        <f>_xlfn.IFERROR('Prices Calculation'!$A54*'Prices Calculation'!$G54,"0")</f>
        <v>0</v>
      </c>
      <c r="E54" s="5">
        <f>_xlfn.IFERROR('Prices Calculation'!H53*'Prices Calculation'!A53,"0")</f>
        <v>0</v>
      </c>
    </row>
    <row r="55" spans="1:5" ht="14.25">
      <c r="A55" s="7">
        <f>_xlfn.IFERROR('Prices Calculation'!$D55*'Prices Calculation'!$A55,"0")</f>
        <v>0</v>
      </c>
      <c r="B55" s="5">
        <f>_xlfn.IFERROR('Prices Calculation'!$A55*'Prices Calculation'!$E55,"0")</f>
        <v>0</v>
      </c>
      <c r="C55" s="5">
        <f>_xlfn.IFERROR('Prices Calculation'!$F55*'Prices Calculation'!$A55,"0")</f>
        <v>0</v>
      </c>
      <c r="D55" s="5">
        <f>_xlfn.IFERROR('Prices Calculation'!$A55*'Prices Calculation'!$G55,"0")</f>
        <v>0</v>
      </c>
      <c r="E55" s="5">
        <f>_xlfn.IFERROR('Prices Calculation'!H54*'Prices Calculation'!A54,"0")</f>
        <v>0</v>
      </c>
    </row>
    <row r="56" spans="1:5" ht="14.25">
      <c r="A56" s="7">
        <f>_xlfn.IFERROR('Prices Calculation'!$D56*'Prices Calculation'!$A56,"0")</f>
        <v>0</v>
      </c>
      <c r="B56" s="5">
        <f>_xlfn.IFERROR('Prices Calculation'!$A56*'Prices Calculation'!$E56,"0")</f>
        <v>0</v>
      </c>
      <c r="C56" s="5">
        <f>_xlfn.IFERROR('Prices Calculation'!$F56*'Prices Calculation'!$A56,"0")</f>
        <v>0</v>
      </c>
      <c r="D56" s="5">
        <f>_xlfn.IFERROR('Prices Calculation'!$A56*'Prices Calculation'!$G56,"0")</f>
        <v>0</v>
      </c>
      <c r="E56" s="5">
        <f>_xlfn.IFERROR('Prices Calculation'!H55*'Prices Calculation'!A55,"0")</f>
        <v>0</v>
      </c>
    </row>
    <row r="57" spans="1:5" ht="14.25">
      <c r="A57" s="7">
        <f>_xlfn.IFERROR('Prices Calculation'!$D57*'Prices Calculation'!$A57,"0")</f>
        <v>0</v>
      </c>
      <c r="B57" s="5">
        <f>_xlfn.IFERROR('Prices Calculation'!$A57*'Prices Calculation'!$E57,"0")</f>
        <v>0</v>
      </c>
      <c r="C57" s="5">
        <f>_xlfn.IFERROR('Prices Calculation'!$F57*'Prices Calculation'!$A57,"0")</f>
        <v>0</v>
      </c>
      <c r="D57" s="5">
        <f>_xlfn.IFERROR('Prices Calculation'!$A57*'Prices Calculation'!$G57,"0")</f>
        <v>0</v>
      </c>
      <c r="E57" s="5">
        <f>_xlfn.IFERROR('Prices Calculation'!H56*'Prices Calculation'!A56,"0")</f>
        <v>0</v>
      </c>
    </row>
    <row r="58" spans="1:5" ht="14.25">
      <c r="A58" s="7">
        <f>_xlfn.IFERROR('Prices Calculation'!$D58*'Prices Calculation'!$A58,"0")</f>
        <v>0</v>
      </c>
      <c r="B58" s="5">
        <f>_xlfn.IFERROR('Prices Calculation'!$A58*'Prices Calculation'!$E58,"0")</f>
        <v>0</v>
      </c>
      <c r="C58" s="5">
        <f>_xlfn.IFERROR('Prices Calculation'!$F58*'Prices Calculation'!$A58,"0")</f>
        <v>0</v>
      </c>
      <c r="D58" s="5">
        <f>_xlfn.IFERROR('Prices Calculation'!$A58*'Prices Calculation'!$G58,"0")</f>
        <v>0</v>
      </c>
      <c r="E58" s="5">
        <f>_xlfn.IFERROR('Prices Calculation'!H57*'Prices Calculation'!A57,"0")</f>
        <v>0</v>
      </c>
    </row>
    <row r="59" spans="1:5" ht="14.25">
      <c r="A59" s="7">
        <f>_xlfn.IFERROR('Prices Calculation'!$D59*'Prices Calculation'!$A59,"0")</f>
        <v>0</v>
      </c>
      <c r="B59" s="5">
        <f>_xlfn.IFERROR('Prices Calculation'!$A59*'Prices Calculation'!$E59,"0")</f>
        <v>0</v>
      </c>
      <c r="C59" s="5">
        <f>_xlfn.IFERROR('Prices Calculation'!$F59*'Prices Calculation'!$A59,"0")</f>
        <v>0</v>
      </c>
      <c r="D59" s="5">
        <f>_xlfn.IFERROR('Prices Calculation'!$A59*'Prices Calculation'!$G59,"0")</f>
        <v>0</v>
      </c>
      <c r="E59" s="5">
        <f>_xlfn.IFERROR('Prices Calculation'!H58*'Prices Calculation'!A58,"0")</f>
        <v>0</v>
      </c>
    </row>
    <row r="60" spans="1:5" ht="14.25">
      <c r="A60" s="7">
        <f>_xlfn.IFERROR('Prices Calculation'!$D60*'Prices Calculation'!$A60,"0")</f>
        <v>0</v>
      </c>
      <c r="B60" s="5">
        <f>_xlfn.IFERROR('Prices Calculation'!$A60*'Prices Calculation'!$E60,"0")</f>
        <v>0</v>
      </c>
      <c r="C60" s="5">
        <f>_xlfn.IFERROR('Prices Calculation'!$F60*'Prices Calculation'!$A60,"0")</f>
        <v>0</v>
      </c>
      <c r="D60" s="5">
        <f>_xlfn.IFERROR('Prices Calculation'!$A60*'Prices Calculation'!$G60,"0")</f>
        <v>0</v>
      </c>
      <c r="E60" s="5">
        <f>_xlfn.IFERROR('Prices Calculation'!H59*'Prices Calculation'!A59,"0")</f>
        <v>0</v>
      </c>
    </row>
    <row r="61" spans="1:5" ht="14.25">
      <c r="A61" s="7">
        <f>_xlfn.IFERROR('Prices Calculation'!$D61*'Prices Calculation'!$A61,"0")</f>
        <v>0</v>
      </c>
      <c r="B61" s="5">
        <f>_xlfn.IFERROR('Prices Calculation'!$A61*'Prices Calculation'!$E61,"0")</f>
        <v>0</v>
      </c>
      <c r="C61" s="5">
        <f>_xlfn.IFERROR('Prices Calculation'!$F61*'Prices Calculation'!$A61,"0")</f>
        <v>0</v>
      </c>
      <c r="D61" s="5">
        <f>_xlfn.IFERROR('Prices Calculation'!$A61*'Prices Calculation'!$G61,"0")</f>
        <v>0</v>
      </c>
      <c r="E61" s="5">
        <f>_xlfn.IFERROR('Prices Calculation'!H60*'Prices Calculation'!A60,"0")</f>
        <v>0</v>
      </c>
    </row>
    <row r="62" spans="1:5" ht="14.25">
      <c r="A62" s="7">
        <f>_xlfn.IFERROR('Prices Calculation'!$D62*'Prices Calculation'!$A62,"0")</f>
        <v>0</v>
      </c>
      <c r="B62" s="5">
        <f>_xlfn.IFERROR('Prices Calculation'!$A62*'Prices Calculation'!$E62,"0")</f>
        <v>0</v>
      </c>
      <c r="C62" s="5">
        <f>_xlfn.IFERROR('Prices Calculation'!$F62*'Prices Calculation'!$A62,"0")</f>
        <v>0</v>
      </c>
      <c r="D62" s="5">
        <f>_xlfn.IFERROR('Prices Calculation'!$A62*'Prices Calculation'!$G62,"0")</f>
        <v>0</v>
      </c>
      <c r="E62" s="5">
        <f>_xlfn.IFERROR('Prices Calculation'!H61*'Prices Calculation'!A61,"0")</f>
        <v>0</v>
      </c>
    </row>
    <row r="63" spans="1:5" ht="14.25">
      <c r="A63" s="7">
        <f>_xlfn.IFERROR('Prices Calculation'!$D63*'Prices Calculation'!$A63,"0")</f>
        <v>0</v>
      </c>
      <c r="B63" s="5">
        <f>_xlfn.IFERROR('Prices Calculation'!$A63*'Prices Calculation'!$E63,"0")</f>
        <v>0</v>
      </c>
      <c r="C63" s="5">
        <f>_xlfn.IFERROR('Prices Calculation'!$F63*'Prices Calculation'!$A63,"0")</f>
        <v>0</v>
      </c>
      <c r="D63" s="5">
        <f>_xlfn.IFERROR('Prices Calculation'!$A63*'Prices Calculation'!$G63,"0")</f>
        <v>0</v>
      </c>
      <c r="E63" s="5">
        <f>_xlfn.IFERROR('Prices Calculation'!H62*'Prices Calculation'!A62,"0")</f>
        <v>0</v>
      </c>
    </row>
    <row r="64" spans="1:5" ht="14.25">
      <c r="A64" s="7">
        <f>_xlfn.IFERROR('Prices Calculation'!$D64*'Prices Calculation'!$A64,"0")</f>
        <v>0</v>
      </c>
      <c r="B64" s="5">
        <f>_xlfn.IFERROR('Prices Calculation'!$A64*'Prices Calculation'!$E64,"0")</f>
        <v>0</v>
      </c>
      <c r="C64" s="5">
        <f>_xlfn.IFERROR('Prices Calculation'!$F64*'Prices Calculation'!$A64,"0")</f>
        <v>0</v>
      </c>
      <c r="D64" s="5">
        <f>_xlfn.IFERROR('Prices Calculation'!$A64*'Prices Calculation'!$G64,"0")</f>
        <v>0</v>
      </c>
      <c r="E64" s="5">
        <f>_xlfn.IFERROR('Prices Calculation'!H63*'Prices Calculation'!A63,"0")</f>
        <v>0</v>
      </c>
    </row>
    <row r="65" spans="1:5" ht="14.25">
      <c r="A65" s="7">
        <f>_xlfn.IFERROR('Prices Calculation'!$D65*'Prices Calculation'!$A65,"0")</f>
        <v>0</v>
      </c>
      <c r="B65" s="5">
        <f>_xlfn.IFERROR('Prices Calculation'!$A65*'Prices Calculation'!$E65,"0")</f>
        <v>0</v>
      </c>
      <c r="C65" s="5">
        <f>_xlfn.IFERROR('Prices Calculation'!$F65*'Prices Calculation'!$A65,"0")</f>
        <v>0</v>
      </c>
      <c r="D65" s="5">
        <f>_xlfn.IFERROR('Prices Calculation'!$A65*'Prices Calculation'!$G65,"0")</f>
        <v>0</v>
      </c>
      <c r="E65" s="5">
        <f>_xlfn.IFERROR('Prices Calculation'!H64*'Prices Calculation'!A64,"0")</f>
        <v>0</v>
      </c>
    </row>
    <row r="66" spans="1:5" ht="14.25">
      <c r="A66" s="7">
        <f>_xlfn.IFERROR('Prices Calculation'!$D66*'Prices Calculation'!$A66,"0")</f>
        <v>0</v>
      </c>
      <c r="B66" s="5">
        <f>_xlfn.IFERROR('Prices Calculation'!$A66*'Prices Calculation'!$E66,"0")</f>
        <v>0</v>
      </c>
      <c r="C66" s="5">
        <f>_xlfn.IFERROR('Prices Calculation'!$F66*'Prices Calculation'!$A66,"0")</f>
        <v>0</v>
      </c>
      <c r="D66" s="5">
        <f>_xlfn.IFERROR('Prices Calculation'!$A66*'Prices Calculation'!$G66,"0")</f>
        <v>0</v>
      </c>
      <c r="E66" s="5">
        <f>_xlfn.IFERROR('Prices Calculation'!H65*'Prices Calculation'!A65,"0")</f>
        <v>0</v>
      </c>
    </row>
    <row r="67" spans="1:5" ht="14.25">
      <c r="A67" s="7">
        <f>_xlfn.IFERROR('Prices Calculation'!$D67*'Prices Calculation'!$A67,"0")</f>
        <v>0</v>
      </c>
      <c r="B67" s="5">
        <f>_xlfn.IFERROR('Prices Calculation'!$A67*'Prices Calculation'!$E67,"0")</f>
        <v>0</v>
      </c>
      <c r="C67" s="5">
        <f>_xlfn.IFERROR('Prices Calculation'!$F67*'Prices Calculation'!$A67,"0")</f>
        <v>0</v>
      </c>
      <c r="D67" s="5">
        <f>_xlfn.IFERROR('Prices Calculation'!$A67*'Prices Calculation'!$G67,"0")</f>
        <v>0</v>
      </c>
      <c r="E67" s="5">
        <f>_xlfn.IFERROR('Prices Calculation'!H66*'Prices Calculation'!A66,"0")</f>
        <v>0</v>
      </c>
    </row>
    <row r="68" spans="1:5" ht="14.25">
      <c r="A68" s="7">
        <f>_xlfn.IFERROR('Prices Calculation'!$D68*'Prices Calculation'!$A68,"0")</f>
        <v>0</v>
      </c>
      <c r="B68" s="5">
        <f>_xlfn.IFERROR('Prices Calculation'!$A68*'Prices Calculation'!$E68,"0")</f>
        <v>0</v>
      </c>
      <c r="C68" s="5">
        <f>_xlfn.IFERROR('Prices Calculation'!$F68*'Prices Calculation'!$A68,"0")</f>
        <v>0</v>
      </c>
      <c r="D68" s="5">
        <f>_xlfn.IFERROR('Prices Calculation'!$A68*'Prices Calculation'!$G68,"0")</f>
        <v>0</v>
      </c>
      <c r="E68" s="5">
        <f>_xlfn.IFERROR('Prices Calculation'!H67*'Prices Calculation'!A67,"0")</f>
        <v>0</v>
      </c>
    </row>
    <row r="69" spans="1:5" ht="14.25">
      <c r="A69" s="7">
        <f>_xlfn.IFERROR('Prices Calculation'!$D69*'Prices Calculation'!$A69,"0")</f>
        <v>0</v>
      </c>
      <c r="B69" s="5">
        <f>_xlfn.IFERROR('Prices Calculation'!$A69*'Prices Calculation'!$E69,"0")</f>
        <v>0</v>
      </c>
      <c r="C69" s="5">
        <f>_xlfn.IFERROR('Prices Calculation'!$F69*'Prices Calculation'!$A69,"0")</f>
        <v>0</v>
      </c>
      <c r="D69" s="5">
        <f>_xlfn.IFERROR('Prices Calculation'!$A69*'Prices Calculation'!$G69,"0")</f>
        <v>0</v>
      </c>
      <c r="E69" s="5">
        <f>_xlfn.IFERROR('Prices Calculation'!H68*'Prices Calculation'!A68,"0")</f>
        <v>0</v>
      </c>
    </row>
    <row r="70" spans="1:5" ht="14.25">
      <c r="A70" s="7">
        <f>_xlfn.IFERROR('Prices Calculation'!$D70*'Prices Calculation'!$A70,"0")</f>
        <v>0</v>
      </c>
      <c r="B70" s="5">
        <f>_xlfn.IFERROR('Prices Calculation'!$A70*'Prices Calculation'!$E70,"0")</f>
        <v>0</v>
      </c>
      <c r="C70" s="5">
        <f>_xlfn.IFERROR('Prices Calculation'!$F70*'Prices Calculation'!$A70,"0")</f>
        <v>0</v>
      </c>
      <c r="D70" s="5">
        <f>_xlfn.IFERROR('Prices Calculation'!$A70*'Prices Calculation'!$G70,"0")</f>
        <v>0</v>
      </c>
      <c r="E70" s="5">
        <f>_xlfn.IFERROR('Prices Calculation'!H69*'Prices Calculation'!A69,"0")</f>
        <v>0</v>
      </c>
    </row>
    <row r="71" spans="1:5" ht="14.25">
      <c r="A71" s="7">
        <f>_xlfn.IFERROR('Prices Calculation'!$D71*'Prices Calculation'!$A71,"0")</f>
        <v>0</v>
      </c>
      <c r="B71" s="5">
        <f>_xlfn.IFERROR('Prices Calculation'!$A71*'Prices Calculation'!$E71,"0")</f>
        <v>0</v>
      </c>
      <c r="C71" s="5">
        <f>_xlfn.IFERROR('Prices Calculation'!$F71*'Prices Calculation'!$A71,"0")</f>
        <v>0</v>
      </c>
      <c r="D71" s="5">
        <f>_xlfn.IFERROR('Prices Calculation'!$A71*'Prices Calculation'!$G71,"0")</f>
        <v>0</v>
      </c>
      <c r="E71" s="5">
        <f>_xlfn.IFERROR('Prices Calculation'!H70*'Prices Calculation'!A70,"0")</f>
        <v>0</v>
      </c>
    </row>
    <row r="72" spans="1:5" ht="14.25">
      <c r="A72" s="7">
        <f>_xlfn.IFERROR('Prices Calculation'!$D72*'Prices Calculation'!$A72,"0")</f>
        <v>0</v>
      </c>
      <c r="B72" s="5">
        <f>_xlfn.IFERROR('Prices Calculation'!$A72*'Prices Calculation'!$E72,"0")</f>
        <v>0</v>
      </c>
      <c r="C72" s="5">
        <f>_xlfn.IFERROR('Prices Calculation'!$F72*'Prices Calculation'!$A72,"0")</f>
        <v>0</v>
      </c>
      <c r="D72" s="5">
        <f>_xlfn.IFERROR('Prices Calculation'!$A72*'Prices Calculation'!$G72,"0")</f>
        <v>0</v>
      </c>
      <c r="E72" s="5">
        <f>_xlfn.IFERROR('Prices Calculation'!H71*'Prices Calculation'!A71,"0")</f>
        <v>0</v>
      </c>
    </row>
    <row r="73" spans="1:5" ht="14.25">
      <c r="A73" s="7">
        <f>_xlfn.IFERROR('Prices Calculation'!$D73*'Prices Calculation'!$A73,"0")</f>
        <v>0</v>
      </c>
      <c r="B73" s="5">
        <f>_xlfn.IFERROR('Prices Calculation'!$A73*'Prices Calculation'!$E73,"0")</f>
        <v>0</v>
      </c>
      <c r="C73" s="5">
        <f>_xlfn.IFERROR('Prices Calculation'!$F73*'Prices Calculation'!$A73,"0")</f>
        <v>0</v>
      </c>
      <c r="D73" s="5">
        <f>_xlfn.IFERROR('Prices Calculation'!$A73*'Prices Calculation'!$G73,"0")</f>
        <v>0</v>
      </c>
      <c r="E73" s="5">
        <f>_xlfn.IFERROR('Prices Calculation'!H72*'Prices Calculation'!A72,"0")</f>
        <v>0</v>
      </c>
    </row>
    <row r="74" spans="1:5" ht="14.25">
      <c r="A74" s="7">
        <f>_xlfn.IFERROR('Prices Calculation'!$D74*'Prices Calculation'!$A74,"0")</f>
        <v>0</v>
      </c>
      <c r="B74" s="5">
        <f>_xlfn.IFERROR('Prices Calculation'!$A74*'Prices Calculation'!$E74,"0")</f>
        <v>0</v>
      </c>
      <c r="C74" s="5">
        <f>_xlfn.IFERROR('Prices Calculation'!$F74*'Prices Calculation'!$A74,"0")</f>
        <v>0</v>
      </c>
      <c r="D74" s="5">
        <f>_xlfn.IFERROR('Prices Calculation'!$A74*'Prices Calculation'!$G74,"0")</f>
        <v>0</v>
      </c>
      <c r="E74" s="5">
        <f>_xlfn.IFERROR('Prices Calculation'!H73*'Prices Calculation'!A73,"0")</f>
        <v>0</v>
      </c>
    </row>
    <row r="75" spans="1:5" ht="14.25">
      <c r="A75" s="7">
        <f>_xlfn.IFERROR('Prices Calculation'!$D75*'Prices Calculation'!$A75,"0")</f>
        <v>0</v>
      </c>
      <c r="B75" s="5">
        <f>_xlfn.IFERROR('Prices Calculation'!$A75*'Prices Calculation'!$E75,"0")</f>
        <v>0</v>
      </c>
      <c r="C75" s="5">
        <f>_xlfn.IFERROR('Prices Calculation'!$F75*'Prices Calculation'!$A75,"0")</f>
        <v>0</v>
      </c>
      <c r="D75" s="5">
        <f>_xlfn.IFERROR('Prices Calculation'!$A75*'Prices Calculation'!$G75,"0")</f>
        <v>0</v>
      </c>
      <c r="E75" s="5">
        <f>_xlfn.IFERROR('Prices Calculation'!H74*'Prices Calculation'!A74,"0")</f>
        <v>0</v>
      </c>
    </row>
    <row r="76" spans="1:5" ht="14.25">
      <c r="A76" s="7">
        <f>_xlfn.IFERROR('Prices Calculation'!$D76*'Prices Calculation'!$A76,"0")</f>
        <v>0</v>
      </c>
      <c r="B76" s="5">
        <f>_xlfn.IFERROR('Prices Calculation'!$A76*'Prices Calculation'!$E76,"0")</f>
        <v>0</v>
      </c>
      <c r="C76" s="5">
        <f>_xlfn.IFERROR('Prices Calculation'!$F76*'Prices Calculation'!$A76,"0")</f>
        <v>0</v>
      </c>
      <c r="D76" s="5">
        <f>_xlfn.IFERROR('Prices Calculation'!$A76*'Prices Calculation'!$G76,"0")</f>
        <v>0</v>
      </c>
      <c r="E76" s="5">
        <f>_xlfn.IFERROR('Prices Calculation'!H75*'Prices Calculation'!A75,"0")</f>
        <v>0</v>
      </c>
    </row>
    <row r="77" spans="1:5" ht="14.25">
      <c r="A77" s="7">
        <f>_xlfn.IFERROR('Prices Calculation'!$D77*'Prices Calculation'!$A77,"0")</f>
        <v>0</v>
      </c>
      <c r="B77" s="5">
        <f>_xlfn.IFERROR('Prices Calculation'!$A77*'Prices Calculation'!$E77,"0")</f>
        <v>0</v>
      </c>
      <c r="C77" s="5">
        <f>_xlfn.IFERROR('Prices Calculation'!$F77*'Prices Calculation'!$A77,"0")</f>
        <v>0</v>
      </c>
      <c r="D77" s="5">
        <f>_xlfn.IFERROR('Prices Calculation'!$A77*'Prices Calculation'!$G77,"0")</f>
        <v>0</v>
      </c>
      <c r="E77" s="5">
        <f>_xlfn.IFERROR('Prices Calculation'!H76*'Prices Calculation'!A76,"0")</f>
        <v>0</v>
      </c>
    </row>
    <row r="78" spans="1:5" ht="14.25">
      <c r="A78" s="7">
        <f>_xlfn.IFERROR('Prices Calculation'!$D78*'Prices Calculation'!$A78,"0")</f>
        <v>0</v>
      </c>
      <c r="B78" s="5">
        <f>_xlfn.IFERROR('Prices Calculation'!$A78*'Prices Calculation'!$E78,"0")</f>
        <v>0</v>
      </c>
      <c r="C78" s="5">
        <f>_xlfn.IFERROR('Prices Calculation'!$F78*'Prices Calculation'!$A78,"0")</f>
        <v>0</v>
      </c>
      <c r="D78" s="5">
        <f>_xlfn.IFERROR('Prices Calculation'!$A78*'Prices Calculation'!$G78,"0")</f>
        <v>0</v>
      </c>
      <c r="E78" s="5">
        <f>_xlfn.IFERROR('Prices Calculation'!H77*'Prices Calculation'!A77,"0")</f>
        <v>0</v>
      </c>
    </row>
    <row r="79" spans="1:5" ht="14.25">
      <c r="A79" s="7">
        <f>_xlfn.IFERROR('Prices Calculation'!$D79*'Prices Calculation'!$A79,"0")</f>
        <v>0</v>
      </c>
      <c r="B79" s="5">
        <f>_xlfn.IFERROR('Prices Calculation'!$A79*'Prices Calculation'!$E79,"0")</f>
        <v>0</v>
      </c>
      <c r="C79" s="5">
        <f>_xlfn.IFERROR('Prices Calculation'!$F79*'Prices Calculation'!$A79,"0")</f>
        <v>0</v>
      </c>
      <c r="D79" s="5">
        <f>_xlfn.IFERROR('Prices Calculation'!$A79*'Prices Calculation'!$G79,"0")</f>
        <v>0</v>
      </c>
      <c r="E79" s="5">
        <f>_xlfn.IFERROR('Prices Calculation'!H78*'Prices Calculation'!A78,"0")</f>
        <v>0</v>
      </c>
    </row>
    <row r="80" spans="1:5" ht="14.25">
      <c r="A80" s="7">
        <f>_xlfn.IFERROR('Prices Calculation'!$D80*'Prices Calculation'!$A80,"0")</f>
        <v>0</v>
      </c>
      <c r="B80" s="5">
        <f>_xlfn.IFERROR('Prices Calculation'!$A80*'Prices Calculation'!$E80,"0")</f>
        <v>0</v>
      </c>
      <c r="C80" s="5">
        <f>_xlfn.IFERROR('Prices Calculation'!$F80*'Prices Calculation'!$A80,"0")</f>
        <v>0</v>
      </c>
      <c r="D80" s="5">
        <f>_xlfn.IFERROR('Prices Calculation'!$A80*'Prices Calculation'!$G80,"0")</f>
        <v>0</v>
      </c>
      <c r="E80" s="5">
        <f>_xlfn.IFERROR('Prices Calculation'!H79*'Prices Calculation'!A79,"0")</f>
        <v>0</v>
      </c>
    </row>
    <row r="81" spans="1:5" ht="14.25">
      <c r="A81" s="7">
        <f>_xlfn.IFERROR('Prices Calculation'!$D81*'Prices Calculation'!$A81,"0")</f>
        <v>0</v>
      </c>
      <c r="B81" s="5">
        <f>_xlfn.IFERROR('Prices Calculation'!$A81*'Prices Calculation'!$E81,"0")</f>
        <v>0</v>
      </c>
      <c r="C81" s="5">
        <f>_xlfn.IFERROR('Prices Calculation'!$F81*'Prices Calculation'!$A81,"0")</f>
        <v>0</v>
      </c>
      <c r="D81" s="5">
        <f>_xlfn.IFERROR('Prices Calculation'!$A81*'Prices Calculation'!$G81,"0")</f>
        <v>0</v>
      </c>
      <c r="E81" s="5">
        <f>_xlfn.IFERROR('Prices Calculation'!H80*'Prices Calculation'!A80,"0")</f>
        <v>0</v>
      </c>
    </row>
    <row r="82" spans="1:5" ht="14.25">
      <c r="A82" s="7">
        <f>_xlfn.IFERROR('Prices Calculation'!$D82*'Prices Calculation'!$A82,"0")</f>
        <v>0</v>
      </c>
      <c r="B82" s="5">
        <f>_xlfn.IFERROR('Prices Calculation'!$A82*'Prices Calculation'!$E82,"0")</f>
        <v>0</v>
      </c>
      <c r="C82" s="5">
        <f>_xlfn.IFERROR('Prices Calculation'!$F82*'Prices Calculation'!$A82,"0")</f>
        <v>0</v>
      </c>
      <c r="D82" s="5">
        <f>_xlfn.IFERROR('Prices Calculation'!$A82*'Prices Calculation'!$G82,"0")</f>
        <v>0</v>
      </c>
      <c r="E82" s="5">
        <f>_xlfn.IFERROR('Prices Calculation'!H81*'Prices Calculation'!A81,"0")</f>
        <v>0</v>
      </c>
    </row>
    <row r="83" spans="1:5" ht="14.25">
      <c r="A83" s="7">
        <f>_xlfn.IFERROR('Prices Calculation'!$D83*'Prices Calculation'!$A83,"0")</f>
        <v>0</v>
      </c>
      <c r="B83" s="5">
        <f>_xlfn.IFERROR('Prices Calculation'!$A83*'Prices Calculation'!$E83,"0")</f>
        <v>0</v>
      </c>
      <c r="C83" s="5">
        <f>_xlfn.IFERROR('Prices Calculation'!$F83*'Prices Calculation'!$A83,"0")</f>
        <v>0</v>
      </c>
      <c r="D83" s="5">
        <f>_xlfn.IFERROR('Prices Calculation'!$A83*'Prices Calculation'!$G83,"0")</f>
        <v>0</v>
      </c>
      <c r="E83" s="5">
        <f>_xlfn.IFERROR('Prices Calculation'!H82*'Prices Calculation'!A82,"0")</f>
        <v>0</v>
      </c>
    </row>
    <row r="84" spans="1:5" ht="14.25">
      <c r="A84" s="7">
        <f>_xlfn.IFERROR('Prices Calculation'!$D84*'Prices Calculation'!$A84,"0")</f>
        <v>0</v>
      </c>
      <c r="B84" s="5">
        <f>_xlfn.IFERROR('Prices Calculation'!$A84*'Prices Calculation'!$E84,"0")</f>
        <v>0</v>
      </c>
      <c r="C84" s="5">
        <f>_xlfn.IFERROR('Prices Calculation'!$F84*'Prices Calculation'!$A84,"0")</f>
        <v>0</v>
      </c>
      <c r="D84" s="5">
        <f>_xlfn.IFERROR('Prices Calculation'!$A84*'Prices Calculation'!$G84,"0")</f>
        <v>0</v>
      </c>
      <c r="E84" s="5">
        <f>_xlfn.IFERROR('Prices Calculation'!H83*'Prices Calculation'!A83,"0")</f>
        <v>0</v>
      </c>
    </row>
    <row r="85" spans="1:5" ht="14.25">
      <c r="A85" s="7">
        <f>_xlfn.IFERROR('Prices Calculation'!$D85*'Prices Calculation'!$A85,"0")</f>
        <v>0</v>
      </c>
      <c r="B85" s="5">
        <f>_xlfn.IFERROR('Prices Calculation'!$A85*'Prices Calculation'!$E85,"0")</f>
        <v>0</v>
      </c>
      <c r="C85" s="5">
        <f>_xlfn.IFERROR('Prices Calculation'!$F85*'Prices Calculation'!$A85,"0")</f>
        <v>0</v>
      </c>
      <c r="D85" s="5">
        <f>_xlfn.IFERROR('Prices Calculation'!$A85*'Prices Calculation'!$G85,"0")</f>
        <v>0</v>
      </c>
      <c r="E85" s="5">
        <f>_xlfn.IFERROR('Prices Calculation'!H84*'Prices Calculation'!A84,"0")</f>
        <v>0</v>
      </c>
    </row>
    <row r="86" spans="1:5" ht="14.25">
      <c r="A86" s="7">
        <f>_xlfn.IFERROR('Prices Calculation'!$D86*'Prices Calculation'!$A86,"0")</f>
        <v>0</v>
      </c>
      <c r="B86" s="5">
        <f>_xlfn.IFERROR('Prices Calculation'!$A86*'Prices Calculation'!$E86,"0")</f>
        <v>0</v>
      </c>
      <c r="C86" s="5">
        <f>_xlfn.IFERROR('Prices Calculation'!$F86*'Prices Calculation'!$A86,"0")</f>
        <v>0</v>
      </c>
      <c r="D86" s="5">
        <f>_xlfn.IFERROR('Prices Calculation'!$A86*'Prices Calculation'!$G86,"0")</f>
        <v>0</v>
      </c>
      <c r="E86" s="5">
        <f>_xlfn.IFERROR('Prices Calculation'!H85*'Prices Calculation'!A85,"0")</f>
        <v>0</v>
      </c>
    </row>
    <row r="87" spans="1:5" ht="14.25">
      <c r="A87" s="7">
        <f>_xlfn.IFERROR('Prices Calculation'!$D87*'Prices Calculation'!$A87,"0")</f>
        <v>0</v>
      </c>
      <c r="B87" s="5">
        <f>_xlfn.IFERROR('Prices Calculation'!$A87*'Prices Calculation'!$E87,"0")</f>
        <v>0</v>
      </c>
      <c r="C87" s="5">
        <f>_xlfn.IFERROR('Prices Calculation'!$F87*'Prices Calculation'!$A87,"0")</f>
        <v>0</v>
      </c>
      <c r="D87" s="5">
        <f>_xlfn.IFERROR('Prices Calculation'!$A87*'Prices Calculation'!$G87,"0")</f>
        <v>0</v>
      </c>
      <c r="E87" s="5">
        <f>_xlfn.IFERROR('Prices Calculation'!H86*'Prices Calculation'!A86,"0")</f>
        <v>0</v>
      </c>
    </row>
    <row r="88" spans="1:5" ht="14.25">
      <c r="A88" s="7">
        <f>_xlfn.IFERROR('Prices Calculation'!$D88*'Prices Calculation'!$A88,"0")</f>
        <v>0</v>
      </c>
      <c r="B88" s="5">
        <f>_xlfn.IFERROR('Prices Calculation'!$A88*'Prices Calculation'!$E88,"0")</f>
        <v>0</v>
      </c>
      <c r="C88" s="5">
        <f>_xlfn.IFERROR('Prices Calculation'!$F88*'Prices Calculation'!$A88,"0")</f>
        <v>0</v>
      </c>
      <c r="D88" s="5">
        <f>_xlfn.IFERROR('Prices Calculation'!$A88*'Prices Calculation'!$G88,"0")</f>
        <v>0</v>
      </c>
      <c r="E88" s="5">
        <f>_xlfn.IFERROR('Prices Calculation'!H87*'Prices Calculation'!A87,"0")</f>
        <v>0</v>
      </c>
    </row>
    <row r="89" spans="1:5" ht="14.25">
      <c r="A89" s="7">
        <f>_xlfn.IFERROR('Prices Calculation'!$D89*'Prices Calculation'!$A89,"0")</f>
        <v>0</v>
      </c>
      <c r="B89" s="5">
        <f>_xlfn.IFERROR('Prices Calculation'!$A89*'Prices Calculation'!$E89,"0")</f>
        <v>0</v>
      </c>
      <c r="C89" s="5">
        <f>_xlfn.IFERROR('Prices Calculation'!$F89*'Prices Calculation'!$A89,"0")</f>
        <v>0</v>
      </c>
      <c r="D89" s="5">
        <f>_xlfn.IFERROR('Prices Calculation'!$A89*'Prices Calculation'!$G89,"0")</f>
        <v>0</v>
      </c>
      <c r="E89" s="5">
        <f>_xlfn.IFERROR('Prices Calculation'!H88*'Prices Calculation'!A88,"0")</f>
        <v>0</v>
      </c>
    </row>
    <row r="90" spans="1:5" ht="14.25">
      <c r="A90" s="7">
        <f>_xlfn.IFERROR('Prices Calculation'!$D90*'Prices Calculation'!$A90,"0")</f>
        <v>0</v>
      </c>
      <c r="B90" s="5">
        <f>_xlfn.IFERROR('Prices Calculation'!$A90*'Prices Calculation'!$E90,"0")</f>
        <v>0</v>
      </c>
      <c r="C90" s="5">
        <f>_xlfn.IFERROR('Prices Calculation'!$F90*'Prices Calculation'!$A90,"0")</f>
        <v>0</v>
      </c>
      <c r="D90" s="5">
        <f>_xlfn.IFERROR('Prices Calculation'!$A90*'Prices Calculation'!$G90,"0")</f>
        <v>0</v>
      </c>
      <c r="E90" s="5">
        <f>_xlfn.IFERROR('Prices Calculation'!H89*'Prices Calculation'!A89,"0")</f>
        <v>0</v>
      </c>
    </row>
    <row r="91" spans="1:5" ht="14.25">
      <c r="A91" s="7">
        <f>_xlfn.IFERROR('Prices Calculation'!$D91*'Prices Calculation'!$A91,"0")</f>
        <v>0</v>
      </c>
      <c r="B91" s="5">
        <f>_xlfn.IFERROR('Prices Calculation'!$A91*'Prices Calculation'!$E91,"0")</f>
        <v>0</v>
      </c>
      <c r="C91" s="5">
        <f>_xlfn.IFERROR('Prices Calculation'!$F91*'Prices Calculation'!$A91,"0")</f>
        <v>0</v>
      </c>
      <c r="D91" s="5">
        <f>_xlfn.IFERROR('Prices Calculation'!$A91*'Prices Calculation'!$G91,"0")</f>
        <v>0</v>
      </c>
      <c r="E91" s="5">
        <f>_xlfn.IFERROR('Prices Calculation'!H90*'Prices Calculation'!A90,"0")</f>
        <v>0</v>
      </c>
    </row>
    <row r="92" spans="1:5" ht="14.25">
      <c r="A92" s="7">
        <f>_xlfn.IFERROR('Prices Calculation'!$D92*'Prices Calculation'!$A92,"0")</f>
        <v>0</v>
      </c>
      <c r="B92" s="5">
        <f>_xlfn.IFERROR('Prices Calculation'!$A92*'Prices Calculation'!$E92,"0")</f>
        <v>0</v>
      </c>
      <c r="C92" s="5">
        <f>_xlfn.IFERROR('Prices Calculation'!$F92*'Prices Calculation'!$A92,"0")</f>
        <v>0</v>
      </c>
      <c r="D92" s="5">
        <f>_xlfn.IFERROR('Prices Calculation'!$A92*'Prices Calculation'!$G92,"0")</f>
        <v>0</v>
      </c>
      <c r="E92" s="5">
        <f>_xlfn.IFERROR('Prices Calculation'!H91*'Prices Calculation'!A91,"0")</f>
        <v>0</v>
      </c>
    </row>
    <row r="93" spans="1:5" ht="14.25">
      <c r="A93" s="7">
        <f>_xlfn.IFERROR('Prices Calculation'!$D93*'Prices Calculation'!$A93,"0")</f>
        <v>0</v>
      </c>
      <c r="B93" s="5">
        <f>_xlfn.IFERROR('Prices Calculation'!$A93*'Prices Calculation'!$E93,"0")</f>
        <v>0</v>
      </c>
      <c r="C93" s="5">
        <f>_xlfn.IFERROR('Prices Calculation'!$F93*'Prices Calculation'!$A93,"0")</f>
        <v>0</v>
      </c>
      <c r="D93" s="5">
        <f>_xlfn.IFERROR('Prices Calculation'!$A93*'Prices Calculation'!$G93,"0")</f>
        <v>0</v>
      </c>
      <c r="E93" s="5">
        <f>_xlfn.IFERROR('Prices Calculation'!H92*'Prices Calculation'!A92,"0")</f>
        <v>0</v>
      </c>
    </row>
    <row r="94" spans="1:5" ht="14.25">
      <c r="A94" s="7">
        <f>_xlfn.IFERROR('Prices Calculation'!$D94*'Prices Calculation'!$A94,"0")</f>
        <v>0</v>
      </c>
      <c r="B94" s="5">
        <f>_xlfn.IFERROR('Prices Calculation'!$A94*'Prices Calculation'!$E94,"0")</f>
        <v>0</v>
      </c>
      <c r="C94" s="5">
        <f>_xlfn.IFERROR('Prices Calculation'!$F94*'Prices Calculation'!$A94,"0")</f>
        <v>0</v>
      </c>
      <c r="D94" s="5">
        <f>_xlfn.IFERROR('Prices Calculation'!$A94*'Prices Calculation'!$G94,"0")</f>
        <v>0</v>
      </c>
      <c r="E94" s="5">
        <f>_xlfn.IFERROR('Prices Calculation'!H93*'Prices Calculation'!A93,"0")</f>
        <v>0</v>
      </c>
    </row>
    <row r="95" spans="1:5" ht="14.25">
      <c r="A95" s="7" t="str">
        <f>_xlfn.IFERROR('Prices Calculation'!$D95*'Prices Calculation'!$A95,"0")</f>
        <v>0</v>
      </c>
      <c r="B95" s="5" t="str">
        <f>_xlfn.IFERROR('Prices Calculation'!$A95*'Prices Calculation'!$E95,"0")</f>
        <v>0</v>
      </c>
      <c r="C95" s="5" t="str">
        <f>_xlfn.IFERROR('Prices Calculation'!$F95*'Prices Calculation'!$A95,"0")</f>
        <v>0</v>
      </c>
      <c r="D95" s="5" t="str">
        <f>_xlfn.IFERROR('Prices Calculation'!$A95*'Prices Calculation'!$G95,"0")</f>
        <v>0</v>
      </c>
      <c r="E95" s="5">
        <f>_xlfn.IFERROR('Prices Calculation'!H94*'Prices Calculation'!A94,"0")</f>
        <v>0</v>
      </c>
    </row>
    <row r="96" spans="1:5" ht="14.25">
      <c r="A96" s="7">
        <f>_xlfn.IFERROR('Prices Calculation'!$D96*'Prices Calculation'!$A96,"0")</f>
        <v>0</v>
      </c>
      <c r="B96" s="5">
        <f>_xlfn.IFERROR('Prices Calculation'!$A96*'Prices Calculation'!$E96,"0")</f>
        <v>0</v>
      </c>
      <c r="C96" s="5">
        <f>_xlfn.IFERROR('Prices Calculation'!$F96*'Prices Calculation'!$A96,"0")</f>
        <v>0</v>
      </c>
      <c r="D96" s="5">
        <f>_xlfn.IFERROR('Prices Calculation'!$A96*'Prices Calculation'!$G96,"0")</f>
        <v>0</v>
      </c>
      <c r="E96" s="5" t="str">
        <f>_xlfn.IFERROR('Prices Calculation'!H95*'Prices Calculation'!A95,"0")</f>
        <v>0</v>
      </c>
    </row>
    <row r="97" spans="1:5" ht="14.25">
      <c r="A97" s="7">
        <f>_xlfn.IFERROR('Prices Calculation'!$D97*'Prices Calculation'!$A97,"0")</f>
        <v>0</v>
      </c>
      <c r="B97" s="5">
        <f>_xlfn.IFERROR('Prices Calculation'!$A97*'Prices Calculation'!$E97,"0")</f>
        <v>0</v>
      </c>
      <c r="C97" s="5">
        <f>_xlfn.IFERROR('Prices Calculation'!$F97*'Prices Calculation'!$A97,"0")</f>
        <v>0</v>
      </c>
      <c r="D97" s="5">
        <f>_xlfn.IFERROR('Prices Calculation'!$A97*'Prices Calculation'!$G97,"0")</f>
        <v>0</v>
      </c>
      <c r="E97" s="5">
        <f>_xlfn.IFERROR('Prices Calculation'!H96*'Prices Calculation'!A96,"0")</f>
        <v>0</v>
      </c>
    </row>
    <row r="98" spans="1:5" ht="14.25">
      <c r="A98" s="7">
        <f>_xlfn.IFERROR('Prices Calculation'!$D98*'Prices Calculation'!$A98,"0")</f>
        <v>0</v>
      </c>
      <c r="B98" s="5">
        <f>_xlfn.IFERROR('Prices Calculation'!$A98*'Prices Calculation'!$E98,"0")</f>
        <v>0</v>
      </c>
      <c r="C98" s="5">
        <f>_xlfn.IFERROR('Prices Calculation'!$F98*'Prices Calculation'!$A98,"0")</f>
        <v>0</v>
      </c>
      <c r="D98" s="5">
        <f>_xlfn.IFERROR('Prices Calculation'!$A98*'Prices Calculation'!$G98,"0")</f>
        <v>0</v>
      </c>
      <c r="E98" s="5">
        <f>_xlfn.IFERROR('Prices Calculation'!H97*'Prices Calculation'!A97,"0")</f>
        <v>0</v>
      </c>
    </row>
    <row r="99" spans="1:5" ht="14.25">
      <c r="A99" s="7">
        <f>_xlfn.IFERROR('Prices Calculation'!$D99*'Prices Calculation'!$A99,"0")</f>
        <v>0</v>
      </c>
      <c r="B99" s="5">
        <f>_xlfn.IFERROR('Prices Calculation'!$A99*'Prices Calculation'!$E99,"0")</f>
        <v>0</v>
      </c>
      <c r="C99" s="5">
        <f>_xlfn.IFERROR('Prices Calculation'!$F99*'Prices Calculation'!$A99,"0")</f>
        <v>0</v>
      </c>
      <c r="D99" s="5">
        <f>_xlfn.IFERROR('Prices Calculation'!$A99*'Prices Calculation'!$G99,"0")</f>
        <v>0</v>
      </c>
      <c r="E99" s="5">
        <f>_xlfn.IFERROR('Prices Calculation'!H98*'Prices Calculation'!A98,"0")</f>
        <v>0</v>
      </c>
    </row>
    <row r="100" spans="1:5" ht="14.25">
      <c r="A100" s="7">
        <f>_xlfn.IFERROR('Prices Calculation'!$D100*'Prices Calculation'!$A100,"0")</f>
        <v>0</v>
      </c>
      <c r="B100" s="5">
        <f>_xlfn.IFERROR('Prices Calculation'!$A100*'Prices Calculation'!$E100,"0")</f>
        <v>0</v>
      </c>
      <c r="C100" s="5">
        <f>_xlfn.IFERROR('Prices Calculation'!$F100*'Prices Calculation'!$A100,"0")</f>
        <v>0</v>
      </c>
      <c r="D100" s="5">
        <f>_xlfn.IFERROR('Prices Calculation'!$A100*'Prices Calculation'!$G100,"0")</f>
        <v>0</v>
      </c>
      <c r="E100" s="5">
        <f>_xlfn.IFERROR('Prices Calculation'!H99*'Prices Calculation'!A99,"0")</f>
        <v>0</v>
      </c>
    </row>
    <row r="101" spans="1:5" ht="14.25">
      <c r="A101" s="7">
        <f>_xlfn.IFERROR('Prices Calculation'!$D101*'Prices Calculation'!$A101,"0")</f>
        <v>0</v>
      </c>
      <c r="B101" s="5">
        <f>_xlfn.IFERROR('Prices Calculation'!$A101*'Prices Calculation'!$E101,"0")</f>
        <v>0</v>
      </c>
      <c r="C101" s="5">
        <f>_xlfn.IFERROR('Prices Calculation'!$F101*'Prices Calculation'!$A101,"0")</f>
        <v>0</v>
      </c>
      <c r="D101" s="5">
        <f>_xlfn.IFERROR('Prices Calculation'!$A101*'Prices Calculation'!$G101,"0")</f>
        <v>0</v>
      </c>
      <c r="E101" s="5">
        <f>_xlfn.IFERROR('Prices Calculation'!H100*'Prices Calculation'!A100,"0")</f>
        <v>0</v>
      </c>
    </row>
    <row r="102" spans="1:5" ht="14.25">
      <c r="A102" s="7">
        <f>_xlfn.IFERROR('Prices Calculation'!$D102*'Prices Calculation'!$A102,"0")</f>
        <v>0</v>
      </c>
      <c r="B102" s="5">
        <f>_xlfn.IFERROR('Prices Calculation'!$A102*'Prices Calculation'!$E102,"0")</f>
        <v>0</v>
      </c>
      <c r="C102" s="5">
        <f>_xlfn.IFERROR('Prices Calculation'!$F102*'Prices Calculation'!$A102,"0")</f>
        <v>0</v>
      </c>
      <c r="D102" s="5">
        <f>_xlfn.IFERROR('Prices Calculation'!$A102*'Prices Calculation'!$G102,"0")</f>
        <v>0</v>
      </c>
      <c r="E102" s="5">
        <f>_xlfn.IFERROR('Prices Calculation'!H101*'Prices Calculation'!A101,"0")</f>
        <v>0</v>
      </c>
    </row>
    <row r="103" spans="1:5" ht="14.25">
      <c r="A103" s="7">
        <f>_xlfn.IFERROR('Prices Calculation'!$D103*'Prices Calculation'!$A103,"0")</f>
        <v>0</v>
      </c>
      <c r="B103" s="5">
        <f>_xlfn.IFERROR('Prices Calculation'!$A103*'Prices Calculation'!$E103,"0")</f>
        <v>0</v>
      </c>
      <c r="C103" s="5">
        <f>_xlfn.IFERROR('Prices Calculation'!$F103*'Prices Calculation'!$A103,"0")</f>
        <v>0</v>
      </c>
      <c r="D103" s="5">
        <f>_xlfn.IFERROR('Prices Calculation'!$A103*'Prices Calculation'!$G103,"0")</f>
        <v>0</v>
      </c>
      <c r="E103" s="5">
        <f>_xlfn.IFERROR('Prices Calculation'!H102*'Prices Calculation'!A102,"0")</f>
        <v>0</v>
      </c>
    </row>
    <row r="104" spans="1:5" ht="14.25">
      <c r="A104" s="7">
        <f>_xlfn.IFERROR('Prices Calculation'!$D104*'Prices Calculation'!$A104,"0")</f>
        <v>0</v>
      </c>
      <c r="B104" s="5">
        <f>_xlfn.IFERROR('Prices Calculation'!$A104*'Prices Calculation'!$E104,"0")</f>
        <v>0</v>
      </c>
      <c r="C104" s="5">
        <f>_xlfn.IFERROR('Prices Calculation'!$F104*'Prices Calculation'!$A104,"0")</f>
        <v>0</v>
      </c>
      <c r="D104" s="5">
        <f>_xlfn.IFERROR('Prices Calculation'!$A104*'Prices Calculation'!$G104,"0")</f>
        <v>0</v>
      </c>
      <c r="E104" s="5">
        <f>_xlfn.IFERROR('Prices Calculation'!H103*'Prices Calculation'!A103,"0")</f>
        <v>0</v>
      </c>
    </row>
    <row r="105" spans="1:5" ht="14.25">
      <c r="A105" s="7">
        <f>_xlfn.IFERROR('Prices Calculation'!$D105*'Prices Calculation'!$A105,"0")</f>
        <v>0</v>
      </c>
      <c r="B105" s="5">
        <f>_xlfn.IFERROR('Prices Calculation'!$A105*'Prices Calculation'!$E105,"0")</f>
        <v>0</v>
      </c>
      <c r="C105" s="5">
        <f>_xlfn.IFERROR('Prices Calculation'!$F105*'Prices Calculation'!$A105,"0")</f>
        <v>0</v>
      </c>
      <c r="D105" s="5">
        <f>_xlfn.IFERROR('Prices Calculation'!$A105*'Prices Calculation'!$G105,"0")</f>
        <v>0</v>
      </c>
      <c r="E105" s="5">
        <f>_xlfn.IFERROR('Prices Calculation'!H104*'Prices Calculation'!A104,"0")</f>
        <v>0</v>
      </c>
    </row>
    <row r="106" spans="1:5" ht="14.25">
      <c r="A106" s="7">
        <f>_xlfn.IFERROR('Prices Calculation'!$D106*'Prices Calculation'!$A106,"0")</f>
        <v>0</v>
      </c>
      <c r="B106" s="5">
        <f>_xlfn.IFERROR('Prices Calculation'!$A106*'Prices Calculation'!$E106,"0")</f>
        <v>0</v>
      </c>
      <c r="C106" s="5">
        <f>_xlfn.IFERROR('Prices Calculation'!$F106*'Prices Calculation'!$A106,"0")</f>
        <v>0</v>
      </c>
      <c r="D106" s="5">
        <f>_xlfn.IFERROR('Prices Calculation'!$A106*'Prices Calculation'!$G106,"0")</f>
        <v>0</v>
      </c>
      <c r="E106" s="5">
        <f>_xlfn.IFERROR('Prices Calculation'!H105*'Prices Calculation'!A105,"0")</f>
        <v>0</v>
      </c>
    </row>
    <row r="107" spans="1:5" ht="14.25">
      <c r="A107" s="7">
        <f>_xlfn.IFERROR('Prices Calculation'!$D107*'Prices Calculation'!$A107,"0")</f>
        <v>0</v>
      </c>
      <c r="B107" s="5">
        <f>_xlfn.IFERROR('Prices Calculation'!$A107*'Prices Calculation'!$E107,"0")</f>
        <v>0</v>
      </c>
      <c r="C107" s="5">
        <f>_xlfn.IFERROR('Prices Calculation'!$F107*'Prices Calculation'!$A107,"0")</f>
        <v>0</v>
      </c>
      <c r="D107" s="5">
        <f>_xlfn.IFERROR('Prices Calculation'!$A107*'Prices Calculation'!$G107,"0")</f>
        <v>0</v>
      </c>
      <c r="E107" s="5">
        <f>_xlfn.IFERROR('Prices Calculation'!H106*'Prices Calculation'!A106,"0")</f>
        <v>0</v>
      </c>
    </row>
    <row r="108" spans="1:5" ht="14.25">
      <c r="A108" s="7">
        <f>_xlfn.IFERROR('Prices Calculation'!$D108*'Prices Calculation'!$A108,"0")</f>
        <v>0</v>
      </c>
      <c r="B108" s="5">
        <f>_xlfn.IFERROR('Prices Calculation'!$A108*'Prices Calculation'!$E108,"0")</f>
        <v>0</v>
      </c>
      <c r="C108" s="5">
        <f>_xlfn.IFERROR('Prices Calculation'!$F108*'Prices Calculation'!$A108,"0")</f>
        <v>0</v>
      </c>
      <c r="D108" s="5">
        <f>_xlfn.IFERROR('Prices Calculation'!$A108*'Prices Calculation'!$G108,"0")</f>
        <v>0</v>
      </c>
      <c r="E108" s="5">
        <f>_xlfn.IFERROR('Prices Calculation'!H107*'Prices Calculation'!A107,"0")</f>
        <v>0</v>
      </c>
    </row>
    <row r="109" spans="1:5" ht="14.25">
      <c r="A109" s="7">
        <f>_xlfn.IFERROR('Prices Calculation'!$D109*'Prices Calculation'!$A109,"0")</f>
        <v>0</v>
      </c>
      <c r="B109" s="5">
        <f>_xlfn.IFERROR('Prices Calculation'!$A109*'Prices Calculation'!$E109,"0")</f>
        <v>0</v>
      </c>
      <c r="C109" s="5">
        <f>_xlfn.IFERROR('Prices Calculation'!$F109*'Prices Calculation'!$A109,"0")</f>
        <v>0</v>
      </c>
      <c r="D109" s="5">
        <f>_xlfn.IFERROR('Prices Calculation'!$A109*'Prices Calculation'!$G109,"0")</f>
        <v>0</v>
      </c>
      <c r="E109" s="5">
        <f>_xlfn.IFERROR('Prices Calculation'!H108*'Prices Calculation'!A108,"0")</f>
        <v>0</v>
      </c>
    </row>
    <row r="110" spans="1:5" ht="14.25">
      <c r="A110" s="7">
        <f>_xlfn.IFERROR('Prices Calculation'!$D110*'Prices Calculation'!$A110,"0")</f>
        <v>0</v>
      </c>
      <c r="B110" s="5">
        <f>_xlfn.IFERROR('Prices Calculation'!$A110*'Prices Calculation'!$E110,"0")</f>
        <v>0</v>
      </c>
      <c r="C110" s="5">
        <f>_xlfn.IFERROR('Prices Calculation'!$F110*'Prices Calculation'!$A110,"0")</f>
        <v>0</v>
      </c>
      <c r="D110" s="5">
        <f>_xlfn.IFERROR('Prices Calculation'!$A110*'Prices Calculation'!$G110,"0")</f>
        <v>0</v>
      </c>
      <c r="E110" s="5">
        <f>_xlfn.IFERROR('Prices Calculation'!H109*'Prices Calculation'!A109,"0")</f>
        <v>0</v>
      </c>
    </row>
    <row r="111" spans="1:5" ht="14.25">
      <c r="A111" s="7">
        <f>_xlfn.IFERROR('Prices Calculation'!$D111*'Prices Calculation'!$A111,"0")</f>
        <v>0</v>
      </c>
      <c r="B111" s="5">
        <f>_xlfn.IFERROR('Prices Calculation'!$A111*'Prices Calculation'!$E111,"0")</f>
        <v>0</v>
      </c>
      <c r="C111" s="5">
        <f>_xlfn.IFERROR('Prices Calculation'!$F111*'Prices Calculation'!$A111,"0")</f>
        <v>0</v>
      </c>
      <c r="D111" s="5">
        <f>_xlfn.IFERROR('Prices Calculation'!$A111*'Prices Calculation'!$G111,"0")</f>
        <v>0</v>
      </c>
      <c r="E111" s="5">
        <f>_xlfn.IFERROR('Prices Calculation'!H110*'Prices Calculation'!A110,"0")</f>
        <v>0</v>
      </c>
    </row>
    <row r="112" spans="1:5" ht="14.25">
      <c r="A112" s="7">
        <f>_xlfn.IFERROR('Prices Calculation'!$D112*'Prices Calculation'!$A112,"0")</f>
        <v>0</v>
      </c>
      <c r="B112" s="5">
        <f>_xlfn.IFERROR('Prices Calculation'!$A112*'Prices Calculation'!$E112,"0")</f>
        <v>0</v>
      </c>
      <c r="C112" s="5">
        <f>_xlfn.IFERROR('Prices Calculation'!$F112*'Prices Calculation'!$A112,"0")</f>
        <v>0</v>
      </c>
      <c r="D112" s="5">
        <f>_xlfn.IFERROR('Prices Calculation'!$A112*'Prices Calculation'!$G112,"0")</f>
        <v>0</v>
      </c>
      <c r="E112" s="5">
        <f>_xlfn.IFERROR('Prices Calculation'!H111*'Prices Calculation'!A111,"0")</f>
        <v>0</v>
      </c>
    </row>
    <row r="113" spans="1:5" ht="14.25">
      <c r="A113" s="7">
        <f>_xlfn.IFERROR('Prices Calculation'!$D113*'Prices Calculation'!$A113,"0")</f>
        <v>0</v>
      </c>
      <c r="B113" s="5">
        <f>_xlfn.IFERROR('Prices Calculation'!$A113*'Prices Calculation'!$E113,"0")</f>
        <v>0</v>
      </c>
      <c r="C113" s="5">
        <f>_xlfn.IFERROR('Prices Calculation'!$F113*'Prices Calculation'!$A113,"0")</f>
        <v>0</v>
      </c>
      <c r="D113" s="5">
        <f>_xlfn.IFERROR('Prices Calculation'!$A113*'Prices Calculation'!$G113,"0")</f>
        <v>0</v>
      </c>
      <c r="E113" s="5">
        <f>_xlfn.IFERROR('Prices Calculation'!H112*'Prices Calculation'!A112,"0")</f>
        <v>0</v>
      </c>
    </row>
    <row r="114" spans="1:5" ht="14.25">
      <c r="A114" s="7">
        <f>_xlfn.IFERROR('Prices Calculation'!$D114*'Prices Calculation'!$A114,"0")</f>
        <v>0</v>
      </c>
      <c r="B114" s="5">
        <f>_xlfn.IFERROR('Prices Calculation'!$A114*'Prices Calculation'!$E114,"0")</f>
        <v>0</v>
      </c>
      <c r="C114" s="5">
        <f>_xlfn.IFERROR('Prices Calculation'!$F114*'Prices Calculation'!$A114,"0")</f>
        <v>0</v>
      </c>
      <c r="D114" s="5">
        <f>_xlfn.IFERROR('Prices Calculation'!$A114*'Prices Calculation'!$G114,"0")</f>
        <v>0</v>
      </c>
      <c r="E114" s="5">
        <f>_xlfn.IFERROR('Prices Calculation'!H113*'Prices Calculation'!A113,"0")</f>
        <v>0</v>
      </c>
    </row>
    <row r="115" spans="1:5" ht="14.25">
      <c r="A115" s="7">
        <f>_xlfn.IFERROR('Prices Calculation'!$D115*'Prices Calculation'!$A115,"0")</f>
        <v>0</v>
      </c>
      <c r="B115" s="5">
        <f>_xlfn.IFERROR('Prices Calculation'!$A115*'Prices Calculation'!$E115,"0")</f>
        <v>0</v>
      </c>
      <c r="C115" s="5">
        <f>_xlfn.IFERROR('Prices Calculation'!$F115*'Prices Calculation'!$A115,"0")</f>
        <v>0</v>
      </c>
      <c r="D115" s="5">
        <f>_xlfn.IFERROR('Prices Calculation'!$A115*'Prices Calculation'!$G115,"0")</f>
        <v>0</v>
      </c>
      <c r="E115" s="5">
        <f>_xlfn.IFERROR('Prices Calculation'!H114*'Prices Calculation'!A114,"0")</f>
        <v>0</v>
      </c>
    </row>
    <row r="116" spans="1:5" ht="14.25">
      <c r="A116" s="7">
        <f>_xlfn.IFERROR('Prices Calculation'!$D116*'Prices Calculation'!$A116,"0")</f>
        <v>0</v>
      </c>
      <c r="B116" s="5">
        <f>_xlfn.IFERROR('Prices Calculation'!$A116*'Prices Calculation'!$E116,"0")</f>
        <v>0</v>
      </c>
      <c r="C116" s="5">
        <f>_xlfn.IFERROR('Prices Calculation'!$F116*'Prices Calculation'!$A116,"0")</f>
        <v>0</v>
      </c>
      <c r="D116" s="5">
        <f>_xlfn.IFERROR('Prices Calculation'!$A116*'Prices Calculation'!$G116,"0")</f>
        <v>0</v>
      </c>
      <c r="E116" s="5">
        <f>_xlfn.IFERROR('Prices Calculation'!H115*'Prices Calculation'!A115,"0")</f>
        <v>0</v>
      </c>
    </row>
    <row r="117" spans="1:5" ht="14.25">
      <c r="A117" s="7">
        <f>_xlfn.IFERROR('Prices Calculation'!$D117*'Prices Calculation'!$A117,"0")</f>
        <v>0</v>
      </c>
      <c r="B117" s="5">
        <f>_xlfn.IFERROR('Prices Calculation'!$A117*'Prices Calculation'!$E117,"0")</f>
        <v>0</v>
      </c>
      <c r="C117" s="5">
        <f>_xlfn.IFERROR('Prices Calculation'!$F117*'Prices Calculation'!$A117,"0")</f>
        <v>0</v>
      </c>
      <c r="D117" s="5">
        <f>_xlfn.IFERROR('Prices Calculation'!$A117*'Prices Calculation'!$G117,"0")</f>
        <v>0</v>
      </c>
      <c r="E117" s="5">
        <f>_xlfn.IFERROR('Prices Calculation'!H116*'Prices Calculation'!A116,"0")</f>
        <v>0</v>
      </c>
    </row>
    <row r="118" spans="1:5" ht="14.25">
      <c r="A118" s="7" t="str">
        <f>_xlfn.IFERROR('Prices Calculation'!$D118*'Prices Calculation'!$A118,"0")</f>
        <v>0</v>
      </c>
      <c r="B118" s="5" t="str">
        <f>_xlfn.IFERROR('Prices Calculation'!$A118*'Prices Calculation'!$E118,"0")</f>
        <v>0</v>
      </c>
      <c r="C118" s="5" t="str">
        <f>_xlfn.IFERROR('Prices Calculation'!$F118*'Prices Calculation'!$A118,"0")</f>
        <v>0</v>
      </c>
      <c r="D118" s="5" t="str">
        <f>_xlfn.IFERROR('Prices Calculation'!$A118*'Prices Calculation'!$G118,"0")</f>
        <v>0</v>
      </c>
      <c r="E118" s="5">
        <f>_xlfn.IFERROR('Prices Calculation'!H117*'Prices Calculation'!A117,"0")</f>
        <v>0</v>
      </c>
    </row>
    <row r="119" spans="1:5" ht="14.25">
      <c r="A119" s="7">
        <f>_xlfn.IFERROR('Prices Calculation'!$D119*'Prices Calculation'!$A119,"0")</f>
        <v>0</v>
      </c>
      <c r="B119" s="5">
        <f>_xlfn.IFERROR('Prices Calculation'!$A119*'Prices Calculation'!$E119,"0")</f>
        <v>0</v>
      </c>
      <c r="C119" s="5">
        <f>_xlfn.IFERROR('Prices Calculation'!$F119*'Prices Calculation'!$A119,"0")</f>
        <v>0</v>
      </c>
      <c r="D119" s="5">
        <f>_xlfn.IFERROR('Prices Calculation'!$A119*'Prices Calculation'!$G119,"0")</f>
        <v>0</v>
      </c>
      <c r="E119" s="5" t="str">
        <f>_xlfn.IFERROR('Prices Calculation'!H118*'Prices Calculation'!A118,"0")</f>
        <v>0</v>
      </c>
    </row>
    <row r="120" spans="1:5" ht="14.25">
      <c r="A120" s="7">
        <f>_xlfn.IFERROR('Prices Calculation'!$D120*'Prices Calculation'!$A120,"0")</f>
        <v>0</v>
      </c>
      <c r="B120" s="5">
        <f>_xlfn.IFERROR('Prices Calculation'!$A120*'Prices Calculation'!$E120,"0")</f>
        <v>0</v>
      </c>
      <c r="C120" s="5">
        <f>_xlfn.IFERROR('Prices Calculation'!$F120*'Prices Calculation'!$A120,"0")</f>
        <v>0</v>
      </c>
      <c r="D120" s="5">
        <f>_xlfn.IFERROR('Prices Calculation'!$A120*'Prices Calculation'!$G120,"0")</f>
        <v>0</v>
      </c>
      <c r="E120" s="5">
        <f>_xlfn.IFERROR('Prices Calculation'!H119*'Prices Calculation'!A119,"0")</f>
        <v>0</v>
      </c>
    </row>
    <row r="121" spans="1:5" ht="14.25">
      <c r="A121" s="7">
        <f>_xlfn.IFERROR('Prices Calculation'!$D121*'Prices Calculation'!$A121,"0")</f>
        <v>0</v>
      </c>
      <c r="B121" s="5">
        <f>_xlfn.IFERROR('Prices Calculation'!$A121*'Prices Calculation'!$E121,"0")</f>
        <v>0</v>
      </c>
      <c r="C121" s="5">
        <f>_xlfn.IFERROR('Prices Calculation'!$F121*'Prices Calculation'!$A121,"0")</f>
        <v>0</v>
      </c>
      <c r="D121" s="5">
        <f>_xlfn.IFERROR('Prices Calculation'!$A121*'Prices Calculation'!$G121,"0")</f>
        <v>0</v>
      </c>
      <c r="E121" s="5">
        <f>_xlfn.IFERROR('Prices Calculation'!H120*'Prices Calculation'!A120,"0")</f>
        <v>0</v>
      </c>
    </row>
    <row r="122" spans="1:5" ht="14.25">
      <c r="A122" s="7">
        <f>_xlfn.IFERROR('Prices Calculation'!$D122*'Prices Calculation'!$A122,"0")</f>
        <v>0</v>
      </c>
      <c r="B122" s="5">
        <f>_xlfn.IFERROR('Prices Calculation'!$A122*'Prices Calculation'!$E122,"0")</f>
        <v>0</v>
      </c>
      <c r="C122" s="5">
        <f>_xlfn.IFERROR('Prices Calculation'!$F122*'Prices Calculation'!$A122,"0")</f>
        <v>0</v>
      </c>
      <c r="D122" s="5">
        <f>_xlfn.IFERROR('Prices Calculation'!$A122*'Prices Calculation'!$G122,"0")</f>
        <v>0</v>
      </c>
      <c r="E122" s="5">
        <f>_xlfn.IFERROR('Prices Calculation'!H121*'Prices Calculation'!A121,"0")</f>
        <v>0</v>
      </c>
    </row>
    <row r="123" spans="1:5" ht="14.25">
      <c r="A123" s="7">
        <f>_xlfn.IFERROR('Prices Calculation'!$D123*'Prices Calculation'!$A123,"0")</f>
        <v>0</v>
      </c>
      <c r="B123" s="5">
        <f>_xlfn.IFERROR('Prices Calculation'!$A123*'Prices Calculation'!$E123,"0")</f>
        <v>0</v>
      </c>
      <c r="C123" s="5">
        <f>_xlfn.IFERROR('Prices Calculation'!$F123*'Prices Calculation'!$A123,"0")</f>
        <v>0</v>
      </c>
      <c r="D123" s="5">
        <f>_xlfn.IFERROR('Prices Calculation'!$A123*'Prices Calculation'!$G123,"0")</f>
        <v>0</v>
      </c>
      <c r="E123" s="5">
        <f>_xlfn.IFERROR('Prices Calculation'!H122*'Prices Calculation'!A122,"0")</f>
        <v>0</v>
      </c>
    </row>
    <row r="124" spans="1:5" ht="14.25">
      <c r="A124" s="7">
        <f>_xlfn.IFERROR('Prices Calculation'!$D124*'Prices Calculation'!$A124,"0")</f>
        <v>0</v>
      </c>
      <c r="B124" s="5">
        <f>_xlfn.IFERROR('Prices Calculation'!$A124*'Prices Calculation'!$E124,"0")</f>
        <v>0</v>
      </c>
      <c r="C124" s="5">
        <f>_xlfn.IFERROR('Prices Calculation'!$F124*'Prices Calculation'!$A124,"0")</f>
        <v>0</v>
      </c>
      <c r="D124" s="5">
        <f>_xlfn.IFERROR('Prices Calculation'!$A124*'Prices Calculation'!$G124,"0")</f>
        <v>0</v>
      </c>
      <c r="E124" s="5">
        <f>_xlfn.IFERROR('Prices Calculation'!H123*'Prices Calculation'!A123,"0")</f>
        <v>0</v>
      </c>
    </row>
    <row r="125" spans="1:5" ht="14.25">
      <c r="A125" s="7">
        <f>_xlfn.IFERROR('Prices Calculation'!$D125*'Prices Calculation'!$A125,"0")</f>
        <v>0</v>
      </c>
      <c r="B125" s="5">
        <f>_xlfn.IFERROR('Prices Calculation'!$A125*'Prices Calculation'!$E125,"0")</f>
        <v>0</v>
      </c>
      <c r="C125" s="5">
        <f>_xlfn.IFERROR('Prices Calculation'!$F125*'Prices Calculation'!$A125,"0")</f>
        <v>0</v>
      </c>
      <c r="D125" s="5">
        <f>_xlfn.IFERROR('Prices Calculation'!$A125*'Prices Calculation'!$G125,"0")</f>
        <v>0</v>
      </c>
      <c r="E125" s="5">
        <f>_xlfn.IFERROR('Prices Calculation'!H124*'Prices Calculation'!A124,"0")</f>
        <v>0</v>
      </c>
    </row>
    <row r="126" spans="1:5" ht="14.25">
      <c r="A126" s="7">
        <f>_xlfn.IFERROR('Prices Calculation'!$D126*'Prices Calculation'!$A126,"0")</f>
        <v>0</v>
      </c>
      <c r="B126" s="5">
        <f>_xlfn.IFERROR('Prices Calculation'!$A126*'Prices Calculation'!$E126,"0")</f>
        <v>0</v>
      </c>
      <c r="C126" s="5">
        <f>_xlfn.IFERROR('Prices Calculation'!$F126*'Prices Calculation'!$A126,"0")</f>
        <v>0</v>
      </c>
      <c r="D126" s="5">
        <f>_xlfn.IFERROR('Prices Calculation'!$A126*'Prices Calculation'!$G126,"0")</f>
        <v>0</v>
      </c>
      <c r="E126" s="5">
        <f>_xlfn.IFERROR('Prices Calculation'!H125*'Prices Calculation'!A125,"0")</f>
        <v>0</v>
      </c>
    </row>
    <row r="127" spans="1:5" ht="14.25">
      <c r="A127" s="7">
        <f>_xlfn.IFERROR('Prices Calculation'!$D127*'Prices Calculation'!$A127,"0")</f>
        <v>0</v>
      </c>
      <c r="B127" s="5">
        <f>_xlfn.IFERROR('Prices Calculation'!$A127*'Prices Calculation'!$E127,"0")</f>
        <v>0</v>
      </c>
      <c r="C127" s="5">
        <f>_xlfn.IFERROR('Prices Calculation'!$F127*'Prices Calculation'!$A127,"0")</f>
        <v>0</v>
      </c>
      <c r="D127" s="5">
        <f>_xlfn.IFERROR('Prices Calculation'!$A127*'Prices Calculation'!$G127,"0")</f>
        <v>0</v>
      </c>
      <c r="E127" s="5">
        <f>_xlfn.IFERROR('Prices Calculation'!H126*'Prices Calculation'!A126,"0")</f>
        <v>0</v>
      </c>
    </row>
    <row r="128" spans="1:5" ht="14.25">
      <c r="A128" s="7">
        <f>_xlfn.IFERROR('Prices Calculation'!$D128*'Prices Calculation'!$A128,"0")</f>
        <v>0</v>
      </c>
      <c r="B128" s="5">
        <f>_xlfn.IFERROR('Prices Calculation'!$A128*'Prices Calculation'!$E128,"0")</f>
        <v>0</v>
      </c>
      <c r="C128" s="5">
        <f>_xlfn.IFERROR('Prices Calculation'!$F128*'Prices Calculation'!$A128,"0")</f>
        <v>0</v>
      </c>
      <c r="D128" s="5">
        <f>_xlfn.IFERROR('Prices Calculation'!$A128*'Prices Calculation'!$G128,"0")</f>
        <v>0</v>
      </c>
      <c r="E128" s="5">
        <f>_xlfn.IFERROR('Prices Calculation'!H127*'Prices Calculation'!A127,"0")</f>
        <v>0</v>
      </c>
    </row>
    <row r="129" spans="1:5" ht="14.25">
      <c r="A129" s="7">
        <f>_xlfn.IFERROR('Prices Calculation'!$D129*'Prices Calculation'!$A129,"0")</f>
        <v>0</v>
      </c>
      <c r="B129" s="5">
        <f>_xlfn.IFERROR('Prices Calculation'!$A129*'Prices Calculation'!$E129,"0")</f>
        <v>0</v>
      </c>
      <c r="C129" s="5">
        <f>_xlfn.IFERROR('Prices Calculation'!$F129*'Prices Calculation'!$A129,"0")</f>
        <v>0</v>
      </c>
      <c r="D129" s="5">
        <f>_xlfn.IFERROR('Prices Calculation'!$A129*'Prices Calculation'!$G129,"0")</f>
        <v>0</v>
      </c>
      <c r="E129" s="5">
        <f>_xlfn.IFERROR('Prices Calculation'!H128*'Prices Calculation'!A128,"0")</f>
        <v>0</v>
      </c>
    </row>
    <row r="130" spans="1:5" ht="14.25">
      <c r="A130" s="7">
        <f>_xlfn.IFERROR('Prices Calculation'!$D130*'Prices Calculation'!$A130,"0")</f>
        <v>0</v>
      </c>
      <c r="B130" s="5">
        <f>_xlfn.IFERROR('Prices Calculation'!$A130*'Prices Calculation'!$E130,"0")</f>
        <v>0</v>
      </c>
      <c r="C130" s="5">
        <f>_xlfn.IFERROR('Prices Calculation'!$F130*'Prices Calculation'!$A130,"0")</f>
        <v>0</v>
      </c>
      <c r="D130" s="5">
        <f>_xlfn.IFERROR('Prices Calculation'!$A130*'Prices Calculation'!$G130,"0")</f>
        <v>0</v>
      </c>
      <c r="E130" s="5">
        <f>_xlfn.IFERROR('Prices Calculation'!H129*'Prices Calculation'!A129,"0")</f>
        <v>0</v>
      </c>
    </row>
    <row r="131" spans="1:5" ht="14.25">
      <c r="A131" s="7">
        <f>_xlfn.IFERROR('Prices Calculation'!$D131*'Prices Calculation'!$A131,"0")</f>
        <v>0</v>
      </c>
      <c r="B131" s="5">
        <f>_xlfn.IFERROR('Prices Calculation'!$A131*'Prices Calculation'!$E131,"0")</f>
        <v>0</v>
      </c>
      <c r="C131" s="5">
        <f>_xlfn.IFERROR('Prices Calculation'!$F131*'Prices Calculation'!$A131,"0")</f>
        <v>0</v>
      </c>
      <c r="D131" s="5">
        <f>_xlfn.IFERROR('Prices Calculation'!$A131*'Prices Calculation'!$G131,"0")</f>
        <v>0</v>
      </c>
      <c r="E131" s="5">
        <f>_xlfn.IFERROR('Prices Calculation'!H130*'Prices Calculation'!A130,"0")</f>
        <v>0</v>
      </c>
    </row>
    <row r="132" spans="1:5" ht="14.25">
      <c r="A132" s="7">
        <f>_xlfn.IFERROR('Prices Calculation'!$D132*'Prices Calculation'!$A132,"0")</f>
        <v>0</v>
      </c>
      <c r="B132" s="5">
        <f>_xlfn.IFERROR('Prices Calculation'!$A132*'Prices Calculation'!$E132,"0")</f>
        <v>0</v>
      </c>
      <c r="C132" s="5">
        <f>_xlfn.IFERROR('Prices Calculation'!$F132*'Prices Calculation'!$A132,"0")</f>
        <v>0</v>
      </c>
      <c r="D132" s="5">
        <f>_xlfn.IFERROR('Prices Calculation'!$A132*'Prices Calculation'!$G132,"0")</f>
        <v>0</v>
      </c>
      <c r="E132" s="5">
        <f>_xlfn.IFERROR('Prices Calculation'!H131*'Prices Calculation'!A131,"0")</f>
        <v>0</v>
      </c>
    </row>
    <row r="133" spans="1:5" ht="14.25">
      <c r="A133" s="7">
        <f>_xlfn.IFERROR('Prices Calculation'!$D133*'Prices Calculation'!$A133,"0")</f>
        <v>0</v>
      </c>
      <c r="B133" s="5">
        <f>_xlfn.IFERROR('Prices Calculation'!$A133*'Prices Calculation'!$E133,"0")</f>
        <v>0</v>
      </c>
      <c r="C133" s="5">
        <f>_xlfn.IFERROR('Prices Calculation'!$F133*'Prices Calculation'!$A133,"0")</f>
        <v>0</v>
      </c>
      <c r="D133" s="5">
        <f>_xlfn.IFERROR('Prices Calculation'!$A133*'Prices Calculation'!$G133,"0")</f>
        <v>0</v>
      </c>
      <c r="E133" s="5">
        <f>_xlfn.IFERROR('Prices Calculation'!H132*'Prices Calculation'!A132,"0")</f>
        <v>0</v>
      </c>
    </row>
    <row r="134" spans="1:5" ht="14.25">
      <c r="A134" s="7">
        <f>_xlfn.IFERROR('Prices Calculation'!$D134*'Prices Calculation'!$A134,"0")</f>
        <v>0</v>
      </c>
      <c r="B134" s="5">
        <f>_xlfn.IFERROR('Prices Calculation'!$A134*'Prices Calculation'!$E134,"0")</f>
        <v>0</v>
      </c>
      <c r="C134" s="5">
        <f>_xlfn.IFERROR('Prices Calculation'!$F134*'Prices Calculation'!$A134,"0")</f>
        <v>0</v>
      </c>
      <c r="D134" s="5">
        <f>_xlfn.IFERROR('Prices Calculation'!$A134*'Prices Calculation'!$G134,"0")</f>
        <v>0</v>
      </c>
      <c r="E134" s="5">
        <f>_xlfn.IFERROR('Prices Calculation'!H133*'Prices Calculation'!A133,"0")</f>
        <v>0</v>
      </c>
    </row>
    <row r="135" spans="1:5" ht="14.25">
      <c r="A135" s="7">
        <f>_xlfn.IFERROR('Prices Calculation'!$D135*'Prices Calculation'!$A135,"0")</f>
        <v>0</v>
      </c>
      <c r="B135" s="5">
        <f>_xlfn.IFERROR('Prices Calculation'!$A135*'Prices Calculation'!$E135,"0")</f>
        <v>0</v>
      </c>
      <c r="C135" s="5">
        <f>_xlfn.IFERROR('Prices Calculation'!$F135*'Prices Calculation'!$A135,"0")</f>
        <v>0</v>
      </c>
      <c r="D135" s="5">
        <f>_xlfn.IFERROR('Prices Calculation'!$A135*'Prices Calculation'!$G135,"0")</f>
        <v>0</v>
      </c>
      <c r="E135" s="5">
        <f>_xlfn.IFERROR('Prices Calculation'!H134*'Prices Calculation'!A134,"0")</f>
        <v>0</v>
      </c>
    </row>
    <row r="136" spans="1:5" ht="14.25">
      <c r="A136" s="7">
        <f>_xlfn.IFERROR('Prices Calculation'!$D136*'Prices Calculation'!$A136,"0")</f>
        <v>0</v>
      </c>
      <c r="B136" s="5">
        <f>_xlfn.IFERROR('Prices Calculation'!$A136*'Prices Calculation'!$E136,"0")</f>
        <v>0</v>
      </c>
      <c r="C136" s="5">
        <f>_xlfn.IFERROR('Prices Calculation'!$F136*'Prices Calculation'!$A136,"0")</f>
        <v>0</v>
      </c>
      <c r="D136" s="5">
        <f>_xlfn.IFERROR('Prices Calculation'!$A136*'Prices Calculation'!$G136,"0")</f>
        <v>0</v>
      </c>
      <c r="E136" s="5">
        <f>_xlfn.IFERROR('Prices Calculation'!H135*'Prices Calculation'!A135,"0")</f>
        <v>0</v>
      </c>
    </row>
    <row r="137" spans="1:5" ht="14.25">
      <c r="A137" s="7">
        <f>_xlfn.IFERROR('Prices Calculation'!$D137*'Prices Calculation'!$A137,"0")</f>
        <v>0</v>
      </c>
      <c r="B137" s="5">
        <f>_xlfn.IFERROR('Prices Calculation'!$A137*'Prices Calculation'!$E137,"0")</f>
        <v>0</v>
      </c>
      <c r="C137" s="5">
        <f>_xlfn.IFERROR('Prices Calculation'!$F137*'Prices Calculation'!$A137,"0")</f>
        <v>0</v>
      </c>
      <c r="D137" s="5">
        <f>_xlfn.IFERROR('Prices Calculation'!$A137*'Prices Calculation'!$G137,"0")</f>
        <v>0</v>
      </c>
      <c r="E137" s="5">
        <f>_xlfn.IFERROR('Prices Calculation'!H136*'Prices Calculation'!A136,"0")</f>
        <v>0</v>
      </c>
    </row>
    <row r="138" spans="1:5" ht="14.25">
      <c r="A138" s="7" t="str">
        <f>_xlfn.IFERROR('Prices Calculation'!$D138*'Prices Calculation'!$A138,"0")</f>
        <v>0</v>
      </c>
      <c r="B138" s="5" t="str">
        <f>_xlfn.IFERROR('Prices Calculation'!$A138*'Prices Calculation'!$E138,"0")</f>
        <v>0</v>
      </c>
      <c r="C138" s="5" t="str">
        <f>_xlfn.IFERROR('Prices Calculation'!$F138*'Prices Calculation'!$A138,"0")</f>
        <v>0</v>
      </c>
      <c r="D138" s="5" t="str">
        <f>_xlfn.IFERROR('Prices Calculation'!$A138*'Prices Calculation'!$G138,"0")</f>
        <v>0</v>
      </c>
      <c r="E138" s="5">
        <f>_xlfn.IFERROR('Prices Calculation'!H137*'Prices Calculation'!A137,"0")</f>
        <v>0</v>
      </c>
    </row>
    <row r="139" spans="1:5" ht="14.25">
      <c r="A139" s="7">
        <f>_xlfn.IFERROR('Prices Calculation'!$D139*'Prices Calculation'!$A139,"0")</f>
        <v>0</v>
      </c>
      <c r="B139" s="5">
        <f>_xlfn.IFERROR('Prices Calculation'!$A139*'Prices Calculation'!$E139,"0")</f>
        <v>0</v>
      </c>
      <c r="C139" s="5">
        <f>_xlfn.IFERROR('Prices Calculation'!$F139*'Prices Calculation'!$A139,"0")</f>
        <v>0</v>
      </c>
      <c r="D139" s="5">
        <f>_xlfn.IFERROR('Prices Calculation'!$A139*'Prices Calculation'!$G139,"0")</f>
        <v>0</v>
      </c>
      <c r="E139" s="5" t="str">
        <f>_xlfn.IFERROR('Prices Calculation'!H138*'Prices Calculation'!A138,"0")</f>
        <v>0</v>
      </c>
    </row>
    <row r="140" spans="1:5" ht="14.25">
      <c r="A140" s="7">
        <f>_xlfn.IFERROR('Prices Calculation'!$D140*'Prices Calculation'!$A140,"0")</f>
        <v>0</v>
      </c>
      <c r="B140" s="5">
        <f>_xlfn.IFERROR('Prices Calculation'!$A140*'Prices Calculation'!$E140,"0")</f>
        <v>0</v>
      </c>
      <c r="C140" s="5">
        <f>_xlfn.IFERROR('Prices Calculation'!$F140*'Prices Calculation'!$A140,"0")</f>
        <v>0</v>
      </c>
      <c r="D140" s="5">
        <f>_xlfn.IFERROR('Prices Calculation'!$A140*'Prices Calculation'!$G140,"0")</f>
        <v>0</v>
      </c>
      <c r="E140" s="5">
        <f>_xlfn.IFERROR('Prices Calculation'!H139*'Prices Calculation'!A139,"0")</f>
        <v>0</v>
      </c>
    </row>
    <row r="141" spans="1:5" ht="14.25">
      <c r="A141" s="7">
        <f>_xlfn.IFERROR('Prices Calculation'!$D141*'Prices Calculation'!$A141,"0")</f>
        <v>0</v>
      </c>
      <c r="B141" s="5">
        <f>_xlfn.IFERROR('Prices Calculation'!$A141*'Prices Calculation'!$E141,"0")</f>
        <v>0</v>
      </c>
      <c r="C141" s="5">
        <f>_xlfn.IFERROR('Prices Calculation'!$F141*'Prices Calculation'!$A141,"0")</f>
        <v>0</v>
      </c>
      <c r="D141" s="5">
        <f>_xlfn.IFERROR('Prices Calculation'!$A141*'Prices Calculation'!$G141,"0")</f>
        <v>0</v>
      </c>
      <c r="E141" s="5">
        <f>_xlfn.IFERROR('Prices Calculation'!H140*'Prices Calculation'!A140,"0")</f>
        <v>0</v>
      </c>
    </row>
    <row r="142" spans="1:5" ht="14.25">
      <c r="A142" s="7">
        <f>_xlfn.IFERROR('Prices Calculation'!$D142*'Prices Calculation'!$A142,"0")</f>
        <v>0</v>
      </c>
      <c r="B142" s="5">
        <f>_xlfn.IFERROR('Prices Calculation'!$A142*'Prices Calculation'!$E142,"0")</f>
        <v>0</v>
      </c>
      <c r="C142" s="5">
        <f>_xlfn.IFERROR('Prices Calculation'!$F142*'Prices Calculation'!$A142,"0")</f>
        <v>0</v>
      </c>
      <c r="D142" s="5">
        <f>_xlfn.IFERROR('Prices Calculation'!$A142*'Prices Calculation'!$G142,"0")</f>
        <v>0</v>
      </c>
      <c r="E142" s="5">
        <f>_xlfn.IFERROR('Prices Calculation'!H141*'Prices Calculation'!A141,"0")</f>
        <v>0</v>
      </c>
    </row>
    <row r="143" spans="1:5" ht="14.25">
      <c r="A143" s="7">
        <f>_xlfn.IFERROR('Prices Calculation'!$D143*'Prices Calculation'!$A143,"0")</f>
        <v>0</v>
      </c>
      <c r="B143" s="5">
        <f>_xlfn.IFERROR('Prices Calculation'!$A143*'Prices Calculation'!$E143,"0")</f>
        <v>0</v>
      </c>
      <c r="C143" s="5">
        <f>_xlfn.IFERROR('Prices Calculation'!$F143*'Prices Calculation'!$A143,"0")</f>
        <v>0</v>
      </c>
      <c r="D143" s="5">
        <f>_xlfn.IFERROR('Prices Calculation'!$A143*'Prices Calculation'!$G143,"0")</f>
        <v>0</v>
      </c>
      <c r="E143" s="5">
        <f>_xlfn.IFERROR('Prices Calculation'!H142*'Prices Calculation'!A142,"0")</f>
        <v>0</v>
      </c>
    </row>
    <row r="144" spans="1:5" ht="14.25">
      <c r="A144" s="7">
        <f>_xlfn.IFERROR('Prices Calculation'!$D144*'Prices Calculation'!$A144,"0")</f>
        <v>0</v>
      </c>
      <c r="B144" s="5">
        <f>_xlfn.IFERROR('Prices Calculation'!$A144*'Prices Calculation'!$E144,"0")</f>
        <v>0</v>
      </c>
      <c r="C144" s="5">
        <f>_xlfn.IFERROR('Prices Calculation'!$F144*'Prices Calculation'!$A144,"0")</f>
        <v>0</v>
      </c>
      <c r="D144" s="5">
        <f>_xlfn.IFERROR('Prices Calculation'!$A144*'Prices Calculation'!$G144,"0")</f>
        <v>0</v>
      </c>
      <c r="E144" s="5">
        <f>_xlfn.IFERROR('Prices Calculation'!H143*'Prices Calculation'!A143,"0")</f>
        <v>0</v>
      </c>
    </row>
    <row r="145" spans="1:5" ht="14.25">
      <c r="A145" s="7">
        <f>_xlfn.IFERROR('Prices Calculation'!$D145*'Prices Calculation'!$A145,"0")</f>
        <v>0</v>
      </c>
      <c r="B145" s="5">
        <f>_xlfn.IFERROR('Prices Calculation'!$A145*'Prices Calculation'!$E145,"0")</f>
        <v>0</v>
      </c>
      <c r="C145" s="5">
        <f>_xlfn.IFERROR('Prices Calculation'!$F145*'Prices Calculation'!$A145,"0")</f>
        <v>0</v>
      </c>
      <c r="D145" s="5">
        <f>_xlfn.IFERROR('Prices Calculation'!$A145*'Prices Calculation'!$G145,"0")</f>
        <v>0</v>
      </c>
      <c r="E145" s="5">
        <f>_xlfn.IFERROR('Prices Calculation'!H144*'Prices Calculation'!A144,"0")</f>
        <v>0</v>
      </c>
    </row>
    <row r="146" spans="1:5" ht="14.25">
      <c r="A146" s="7">
        <f>_xlfn.IFERROR('Prices Calculation'!$D146*'Prices Calculation'!$A146,"0")</f>
        <v>0</v>
      </c>
      <c r="B146" s="5">
        <f>_xlfn.IFERROR('Prices Calculation'!$A146*'Prices Calculation'!$E146,"0")</f>
        <v>0</v>
      </c>
      <c r="C146" s="5">
        <f>_xlfn.IFERROR('Prices Calculation'!$F146*'Prices Calculation'!$A146,"0")</f>
        <v>0</v>
      </c>
      <c r="D146" s="5">
        <f>_xlfn.IFERROR('Prices Calculation'!$A146*'Prices Calculation'!$G146,"0")</f>
        <v>0</v>
      </c>
      <c r="E146" s="5">
        <f>_xlfn.IFERROR('Prices Calculation'!H145*'Prices Calculation'!A145,"0")</f>
        <v>0</v>
      </c>
    </row>
    <row r="147" spans="1:5" ht="14.25">
      <c r="A147" s="7">
        <f>_xlfn.IFERROR('Prices Calculation'!$D147*'Prices Calculation'!$A147,"0")</f>
        <v>0</v>
      </c>
      <c r="B147" s="5">
        <f>_xlfn.IFERROR('Prices Calculation'!$A147*'Prices Calculation'!$E147,"0")</f>
        <v>0</v>
      </c>
      <c r="C147" s="5">
        <f>_xlfn.IFERROR('Prices Calculation'!$F147*'Prices Calculation'!$A147,"0")</f>
        <v>0</v>
      </c>
      <c r="D147" s="5">
        <f>_xlfn.IFERROR('Prices Calculation'!$A147*'Prices Calculation'!$G147,"0")</f>
        <v>0</v>
      </c>
      <c r="E147" s="5">
        <f>_xlfn.IFERROR('Prices Calculation'!H146*'Prices Calculation'!A146,"0")</f>
        <v>0</v>
      </c>
    </row>
    <row r="148" spans="1:5" ht="14.25">
      <c r="A148" s="7">
        <f>_xlfn.IFERROR('Prices Calculation'!$D148*'Prices Calculation'!$A148,"0")</f>
        <v>0</v>
      </c>
      <c r="B148" s="5">
        <f>_xlfn.IFERROR('Prices Calculation'!$A148*'Prices Calculation'!$E148,"0")</f>
        <v>0</v>
      </c>
      <c r="C148" s="5">
        <f>_xlfn.IFERROR('Prices Calculation'!$F148*'Prices Calculation'!$A148,"0")</f>
        <v>0</v>
      </c>
      <c r="D148" s="5">
        <f>_xlfn.IFERROR('Prices Calculation'!$A148*'Prices Calculation'!$G148,"0")</f>
        <v>0</v>
      </c>
      <c r="E148" s="5">
        <f>_xlfn.IFERROR('Prices Calculation'!H147*'Prices Calculation'!A147,"0")</f>
        <v>0</v>
      </c>
    </row>
    <row r="149" spans="1:5" ht="14.25">
      <c r="A149" s="7">
        <f>_xlfn.IFERROR('Prices Calculation'!$D149*'Prices Calculation'!$A149,"0")</f>
        <v>0</v>
      </c>
      <c r="B149" s="5">
        <f>_xlfn.IFERROR('Prices Calculation'!$A149*'Prices Calculation'!$E149,"0")</f>
        <v>0</v>
      </c>
      <c r="C149" s="5">
        <f>_xlfn.IFERROR('Prices Calculation'!$F149*'Prices Calculation'!$A149,"0")</f>
        <v>0</v>
      </c>
      <c r="D149" s="5">
        <f>_xlfn.IFERROR('Prices Calculation'!$A149*'Prices Calculation'!$G149,"0")</f>
        <v>0</v>
      </c>
      <c r="E149" s="5">
        <f>_xlfn.IFERROR('Prices Calculation'!H148*'Prices Calculation'!A148,"0")</f>
        <v>0</v>
      </c>
    </row>
    <row r="150" spans="1:5" ht="14.25">
      <c r="A150" s="7" t="str">
        <f>_xlfn.IFERROR('Prices Calculation'!$D150*'Prices Calculation'!$A150,"0")</f>
        <v>0</v>
      </c>
      <c r="B150" s="5" t="str">
        <f>_xlfn.IFERROR('Prices Calculation'!$A150*'Prices Calculation'!$E150,"0")</f>
        <v>0</v>
      </c>
      <c r="C150" s="5" t="str">
        <f>_xlfn.IFERROR('Prices Calculation'!$F150*'Prices Calculation'!$A150,"0")</f>
        <v>0</v>
      </c>
      <c r="D150" s="5" t="str">
        <f>_xlfn.IFERROR('Prices Calculation'!$A150*'Prices Calculation'!$G150,"0")</f>
        <v>0</v>
      </c>
      <c r="E150" s="5">
        <f>_xlfn.IFERROR('Prices Calculation'!H149*'Prices Calculation'!A149,"0")</f>
        <v>0</v>
      </c>
    </row>
    <row r="151" spans="1:5" ht="14.25">
      <c r="A151" s="7">
        <f>_xlfn.IFERROR('Prices Calculation'!$D151*'Prices Calculation'!$A151,"0")</f>
        <v>0</v>
      </c>
      <c r="B151" s="5">
        <f>_xlfn.IFERROR('Prices Calculation'!$A151*'Prices Calculation'!$E151,"0")</f>
        <v>0</v>
      </c>
      <c r="C151" s="5">
        <f>_xlfn.IFERROR('Prices Calculation'!$F151*'Prices Calculation'!$A151,"0")</f>
        <v>0</v>
      </c>
      <c r="D151" s="5">
        <f>_xlfn.IFERROR('Prices Calculation'!$A151*'Prices Calculation'!$G151,"0")</f>
        <v>0</v>
      </c>
      <c r="E151" s="5" t="str">
        <f>_xlfn.IFERROR('Prices Calculation'!H150*'Prices Calculation'!A150,"0")</f>
        <v>0</v>
      </c>
    </row>
    <row r="152" spans="1:5" ht="14.25">
      <c r="A152" s="7">
        <f>_xlfn.IFERROR('Prices Calculation'!$D152*'Prices Calculation'!$A152,"0")</f>
        <v>0</v>
      </c>
      <c r="B152" s="5">
        <f>_xlfn.IFERROR('Prices Calculation'!$A152*'Prices Calculation'!$E152,"0")</f>
        <v>0</v>
      </c>
      <c r="C152" s="5">
        <f>_xlfn.IFERROR('Prices Calculation'!$F152*'Prices Calculation'!$A152,"0")</f>
        <v>0</v>
      </c>
      <c r="D152" s="5">
        <f>_xlfn.IFERROR('Prices Calculation'!$A152*'Prices Calculation'!$G152,"0")</f>
        <v>0</v>
      </c>
      <c r="E152" s="5">
        <f>_xlfn.IFERROR('Prices Calculation'!H151*'Prices Calculation'!A151,"0")</f>
        <v>0</v>
      </c>
    </row>
    <row r="153" spans="1:5" ht="14.25">
      <c r="A153" s="7">
        <f>_xlfn.IFERROR('Prices Calculation'!$D153*'Prices Calculation'!$A153,"0")</f>
        <v>0</v>
      </c>
      <c r="B153" s="5">
        <f>_xlfn.IFERROR('Prices Calculation'!$A153*'Prices Calculation'!$E153,"0")</f>
        <v>0</v>
      </c>
      <c r="C153" s="5">
        <f>_xlfn.IFERROR('Prices Calculation'!$F153*'Prices Calculation'!$A153,"0")</f>
        <v>0</v>
      </c>
      <c r="D153" s="5">
        <f>_xlfn.IFERROR('Prices Calculation'!$A153*'Prices Calculation'!$G153,"0")</f>
        <v>0</v>
      </c>
      <c r="E153" s="5">
        <f>_xlfn.IFERROR('Prices Calculation'!H152*'Prices Calculation'!A152,"0")</f>
        <v>0</v>
      </c>
    </row>
    <row r="154" spans="1:5" ht="14.25">
      <c r="A154" s="7">
        <f>_xlfn.IFERROR('Prices Calculation'!$D154*'Prices Calculation'!$A154,"0")</f>
        <v>0</v>
      </c>
      <c r="B154" s="5">
        <f>_xlfn.IFERROR('Prices Calculation'!$A154*'Prices Calculation'!$E154,"0")</f>
        <v>0</v>
      </c>
      <c r="C154" s="5">
        <f>_xlfn.IFERROR('Prices Calculation'!$F154*'Prices Calculation'!$A154,"0")</f>
        <v>0</v>
      </c>
      <c r="D154" s="5">
        <f>_xlfn.IFERROR('Prices Calculation'!$A154*'Prices Calculation'!$G154,"0")</f>
        <v>0</v>
      </c>
      <c r="E154" s="5">
        <f>_xlfn.IFERROR('Prices Calculation'!H153*'Prices Calculation'!A153,"0")</f>
        <v>0</v>
      </c>
    </row>
    <row r="155" spans="1:5" ht="14.25">
      <c r="A155" s="7">
        <f>_xlfn.IFERROR('Prices Calculation'!$D155*'Prices Calculation'!$A155,"0")</f>
        <v>0</v>
      </c>
      <c r="B155" s="5">
        <f>_xlfn.IFERROR('Prices Calculation'!$A155*'Prices Calculation'!$E155,"0")</f>
        <v>0</v>
      </c>
      <c r="C155" s="5">
        <f>_xlfn.IFERROR('Prices Calculation'!$F155*'Prices Calculation'!$A155,"0")</f>
        <v>0</v>
      </c>
      <c r="D155" s="5">
        <f>_xlfn.IFERROR('Prices Calculation'!$A155*'Prices Calculation'!$G155,"0")</f>
        <v>0</v>
      </c>
      <c r="E155" s="5">
        <f>_xlfn.IFERROR('Prices Calculation'!H154*'Prices Calculation'!A154,"0")</f>
        <v>0</v>
      </c>
    </row>
    <row r="156" spans="1:5" ht="14.25">
      <c r="A156" s="7">
        <f>_xlfn.IFERROR('Prices Calculation'!$D156*'Prices Calculation'!$A156,"0")</f>
        <v>0</v>
      </c>
      <c r="B156" s="5">
        <f>_xlfn.IFERROR('Prices Calculation'!$A156*'Prices Calculation'!$E156,"0")</f>
        <v>0</v>
      </c>
      <c r="C156" s="5">
        <f>_xlfn.IFERROR('Prices Calculation'!$F156*'Prices Calculation'!$A156,"0")</f>
        <v>0</v>
      </c>
      <c r="D156" s="5">
        <f>_xlfn.IFERROR('Prices Calculation'!$A156*'Prices Calculation'!$G156,"0")</f>
        <v>0</v>
      </c>
      <c r="E156" s="5">
        <f>_xlfn.IFERROR('Prices Calculation'!H155*'Prices Calculation'!A155,"0")</f>
        <v>0</v>
      </c>
    </row>
    <row r="157" spans="1:5" ht="14.25">
      <c r="A157" s="7">
        <f>_xlfn.IFERROR('Prices Calculation'!$D157*'Prices Calculation'!$A157,"0")</f>
        <v>0</v>
      </c>
      <c r="B157" s="5">
        <f>_xlfn.IFERROR('Prices Calculation'!$A157*'Prices Calculation'!$E157,"0")</f>
        <v>0</v>
      </c>
      <c r="C157" s="5">
        <f>_xlfn.IFERROR('Prices Calculation'!$F157*'Prices Calculation'!$A157,"0")</f>
        <v>0</v>
      </c>
      <c r="D157" s="5">
        <f>_xlfn.IFERROR('Prices Calculation'!$A157*'Prices Calculation'!$G157,"0")</f>
        <v>0</v>
      </c>
      <c r="E157" s="5">
        <f>_xlfn.IFERROR('Prices Calculation'!H156*'Prices Calculation'!A156,"0")</f>
        <v>0</v>
      </c>
    </row>
    <row r="158" spans="1:5" ht="14.25">
      <c r="A158" s="7">
        <f>_xlfn.IFERROR('Prices Calculation'!$D158*'Prices Calculation'!$A158,"0")</f>
        <v>0</v>
      </c>
      <c r="B158" s="5">
        <f>_xlfn.IFERROR('Prices Calculation'!$A158*'Prices Calculation'!$E158,"0")</f>
        <v>0</v>
      </c>
      <c r="C158" s="5">
        <f>_xlfn.IFERROR('Prices Calculation'!$F158*'Prices Calculation'!$A158,"0")</f>
        <v>0</v>
      </c>
      <c r="D158" s="5">
        <f>_xlfn.IFERROR('Prices Calculation'!$A158*'Prices Calculation'!$G158,"0")</f>
        <v>0</v>
      </c>
      <c r="E158" s="5">
        <f>_xlfn.IFERROR('Prices Calculation'!H157*'Prices Calculation'!A157,"0")</f>
        <v>0</v>
      </c>
    </row>
    <row r="159" spans="1:5" ht="14.25">
      <c r="A159" s="7">
        <f>_xlfn.IFERROR('Prices Calculation'!$D159*'Prices Calculation'!$A159,"0")</f>
        <v>0</v>
      </c>
      <c r="B159" s="5">
        <f>_xlfn.IFERROR('Prices Calculation'!$A159*'Prices Calculation'!$E159,"0")</f>
        <v>0</v>
      </c>
      <c r="C159" s="5">
        <f>_xlfn.IFERROR('Prices Calculation'!$F159*'Prices Calculation'!$A159,"0")</f>
        <v>0</v>
      </c>
      <c r="D159" s="5">
        <f>_xlfn.IFERROR('Prices Calculation'!$A159*'Prices Calculation'!$G159,"0")</f>
        <v>0</v>
      </c>
      <c r="E159" s="5">
        <f>_xlfn.IFERROR('Prices Calculation'!H158*'Prices Calculation'!A158,"0")</f>
        <v>0</v>
      </c>
    </row>
    <row r="160" spans="1:5" ht="14.25">
      <c r="A160" s="7">
        <f>_xlfn.IFERROR('Prices Calculation'!$D160*'Prices Calculation'!$A160,"0")</f>
        <v>0</v>
      </c>
      <c r="B160" s="5">
        <f>_xlfn.IFERROR('Prices Calculation'!$A160*'Prices Calculation'!$E160,"0")</f>
        <v>0</v>
      </c>
      <c r="C160" s="5">
        <f>_xlfn.IFERROR('Prices Calculation'!$F160*'Prices Calculation'!$A160,"0")</f>
        <v>0</v>
      </c>
      <c r="D160" s="5">
        <f>_xlfn.IFERROR('Prices Calculation'!$A160*'Prices Calculation'!$G160,"0")</f>
        <v>0</v>
      </c>
      <c r="E160" s="5">
        <f>_xlfn.IFERROR('Prices Calculation'!H159*'Prices Calculation'!A159,"0")</f>
        <v>0</v>
      </c>
    </row>
    <row r="161" spans="1:5" ht="14.25">
      <c r="A161" s="7">
        <f>_xlfn.IFERROR('Prices Calculation'!$D161*'Prices Calculation'!$A161,"0")</f>
        <v>0</v>
      </c>
      <c r="B161" s="5">
        <f>_xlfn.IFERROR('Prices Calculation'!$A161*'Prices Calculation'!$E161,"0")</f>
        <v>0</v>
      </c>
      <c r="C161" s="5">
        <f>_xlfn.IFERROR('Prices Calculation'!$F161*'Prices Calculation'!$A161,"0")</f>
        <v>0</v>
      </c>
      <c r="D161" s="5">
        <f>_xlfn.IFERROR('Prices Calculation'!$A161*'Prices Calculation'!$G161,"0")</f>
        <v>0</v>
      </c>
      <c r="E161" s="5">
        <f>_xlfn.IFERROR('Prices Calculation'!H160*'Prices Calculation'!A160,"0")</f>
        <v>0</v>
      </c>
    </row>
    <row r="162" spans="1:5" ht="14.25">
      <c r="A162" s="7">
        <f>_xlfn.IFERROR('Prices Calculation'!$D162*'Prices Calculation'!$A162,"0")</f>
        <v>0</v>
      </c>
      <c r="B162" s="5">
        <f>_xlfn.IFERROR('Prices Calculation'!$A162*'Prices Calculation'!$E162,"0")</f>
        <v>0</v>
      </c>
      <c r="C162" s="5">
        <f>_xlfn.IFERROR('Prices Calculation'!$F162*'Prices Calculation'!$A162,"0")</f>
        <v>0</v>
      </c>
      <c r="D162" s="5">
        <f>_xlfn.IFERROR('Prices Calculation'!$A162*'Prices Calculation'!$G162,"0")</f>
        <v>0</v>
      </c>
      <c r="E162" s="5">
        <f>_xlfn.IFERROR('Prices Calculation'!H161*'Prices Calculation'!A161,"0")</f>
        <v>0</v>
      </c>
    </row>
    <row r="163" spans="1:5" ht="14.25">
      <c r="A163" s="7">
        <f>_xlfn.IFERROR('Prices Calculation'!$D163*'Prices Calculation'!$A163,"0")</f>
        <v>0</v>
      </c>
      <c r="B163" s="5">
        <f>_xlfn.IFERROR('Prices Calculation'!$A163*'Prices Calculation'!$E163,"0")</f>
        <v>0</v>
      </c>
      <c r="C163" s="5">
        <f>_xlfn.IFERROR('Prices Calculation'!$F163*'Prices Calculation'!$A163,"0")</f>
        <v>0</v>
      </c>
      <c r="D163" s="5">
        <f>_xlfn.IFERROR('Prices Calculation'!$A163*'Prices Calculation'!$G163,"0")</f>
        <v>0</v>
      </c>
      <c r="E163" s="5">
        <f>_xlfn.IFERROR('Prices Calculation'!H162*'Prices Calculation'!A162,"0")</f>
        <v>0</v>
      </c>
    </row>
    <row r="164" spans="1:5" ht="14.25">
      <c r="A164" s="7">
        <f>_xlfn.IFERROR('Prices Calculation'!$D164*'Prices Calculation'!$A164,"0")</f>
        <v>0</v>
      </c>
      <c r="B164" s="5">
        <f>_xlfn.IFERROR('Prices Calculation'!$A164*'Prices Calculation'!$E164,"0")</f>
        <v>0</v>
      </c>
      <c r="C164" s="5">
        <f>_xlfn.IFERROR('Prices Calculation'!$F164*'Prices Calculation'!$A164,"0")</f>
        <v>0</v>
      </c>
      <c r="D164" s="5">
        <f>_xlfn.IFERROR('Prices Calculation'!$A164*'Prices Calculation'!$G164,"0")</f>
        <v>0</v>
      </c>
      <c r="E164" s="5">
        <f>_xlfn.IFERROR('Prices Calculation'!H163*'Prices Calculation'!A163,"0")</f>
        <v>0</v>
      </c>
    </row>
    <row r="165" spans="1:5" ht="14.25">
      <c r="A165" s="7">
        <f>_xlfn.IFERROR('Prices Calculation'!$D165*'Prices Calculation'!$A165,"0")</f>
        <v>0</v>
      </c>
      <c r="B165" s="5">
        <f>_xlfn.IFERROR('Prices Calculation'!$A165*'Prices Calculation'!$E165,"0")</f>
        <v>0</v>
      </c>
      <c r="C165" s="5">
        <f>_xlfn.IFERROR('Prices Calculation'!$F165*'Prices Calculation'!$A165,"0")</f>
        <v>0</v>
      </c>
      <c r="D165" s="5">
        <f>_xlfn.IFERROR('Prices Calculation'!$A165*'Prices Calculation'!$G165,"0")</f>
        <v>0</v>
      </c>
      <c r="E165" s="5">
        <f>_xlfn.IFERROR('Prices Calculation'!H164*'Prices Calculation'!A164,"0")</f>
        <v>0</v>
      </c>
    </row>
    <row r="166" spans="1:5" ht="14.25">
      <c r="A166" s="7">
        <f>_xlfn.IFERROR('Prices Calculation'!$D166*'Prices Calculation'!$A166,"0")</f>
        <v>0</v>
      </c>
      <c r="B166" s="5">
        <f>_xlfn.IFERROR('Prices Calculation'!$A166*'Prices Calculation'!$E166,"0")</f>
        <v>0</v>
      </c>
      <c r="C166" s="5">
        <f>_xlfn.IFERROR('Prices Calculation'!$F166*'Prices Calculation'!$A166,"0")</f>
        <v>0</v>
      </c>
      <c r="D166" s="5">
        <f>_xlfn.IFERROR('Prices Calculation'!$A166*'Prices Calculation'!$G166,"0")</f>
        <v>0</v>
      </c>
      <c r="E166" s="5">
        <f>_xlfn.IFERROR('Prices Calculation'!H165*'Prices Calculation'!A165,"0")</f>
        <v>0</v>
      </c>
    </row>
    <row r="167" spans="1:5" ht="14.25">
      <c r="A167" s="7">
        <f>_xlfn.IFERROR('Prices Calculation'!$D167*'Prices Calculation'!$A167,"0")</f>
        <v>0</v>
      </c>
      <c r="B167" s="5">
        <f>_xlfn.IFERROR('Prices Calculation'!$A167*'Prices Calculation'!$E167,"0")</f>
        <v>0</v>
      </c>
      <c r="C167" s="5">
        <f>_xlfn.IFERROR('Prices Calculation'!$F167*'Prices Calculation'!$A167,"0")</f>
        <v>0</v>
      </c>
      <c r="D167" s="5">
        <f>_xlfn.IFERROR('Prices Calculation'!$A167*'Prices Calculation'!$G167,"0")</f>
        <v>0</v>
      </c>
      <c r="E167" s="5">
        <f>_xlfn.IFERROR('Prices Calculation'!H166*'Prices Calculation'!A166,"0")</f>
        <v>0</v>
      </c>
    </row>
    <row r="168" spans="1:5" ht="14.25">
      <c r="A168" s="7" t="str">
        <f>_xlfn.IFERROR('Prices Calculation'!$D168*'Prices Calculation'!$A168,"0")</f>
        <v>0</v>
      </c>
      <c r="B168" s="5" t="str">
        <f>_xlfn.IFERROR('Prices Calculation'!$A168*'Prices Calculation'!$E168,"0")</f>
        <v>0</v>
      </c>
      <c r="C168" s="5" t="str">
        <f>_xlfn.IFERROR('Prices Calculation'!$F168*'Prices Calculation'!$A168,"0")</f>
        <v>0</v>
      </c>
      <c r="D168" s="5" t="str">
        <f>_xlfn.IFERROR('Prices Calculation'!$A168*'Prices Calculation'!$G168,"0")</f>
        <v>0</v>
      </c>
      <c r="E168" s="5">
        <f>_xlfn.IFERROR('Prices Calculation'!H167*'Prices Calculation'!A167,"0")</f>
        <v>0</v>
      </c>
    </row>
    <row r="169" spans="1:5" ht="14.25">
      <c r="A169" s="7">
        <f>_xlfn.IFERROR('Prices Calculation'!$D169*'Prices Calculation'!$A169,"0")</f>
        <v>0</v>
      </c>
      <c r="B169" s="5">
        <f>_xlfn.IFERROR('Prices Calculation'!$A169*'Prices Calculation'!$E169,"0")</f>
        <v>0</v>
      </c>
      <c r="C169" s="5">
        <f>_xlfn.IFERROR('Prices Calculation'!$F169*'Prices Calculation'!$A169,"0")</f>
        <v>0</v>
      </c>
      <c r="D169" s="5">
        <f>_xlfn.IFERROR('Prices Calculation'!$A169*'Prices Calculation'!$G169,"0")</f>
        <v>0</v>
      </c>
      <c r="E169" s="5" t="str">
        <f>_xlfn.IFERROR('Prices Calculation'!H168*'Prices Calculation'!A168,"0")</f>
        <v>0</v>
      </c>
    </row>
    <row r="170" spans="1:5" ht="14.25">
      <c r="A170" s="7">
        <f>_xlfn.IFERROR('Prices Calculation'!$D170*'Prices Calculation'!$A170,"0")</f>
        <v>0</v>
      </c>
      <c r="B170" s="5">
        <f>_xlfn.IFERROR('Prices Calculation'!$A170*'Prices Calculation'!$E170,"0")</f>
        <v>0</v>
      </c>
      <c r="C170" s="5">
        <f>_xlfn.IFERROR('Prices Calculation'!$F170*'Prices Calculation'!$A170,"0")</f>
        <v>0</v>
      </c>
      <c r="D170" s="5">
        <f>_xlfn.IFERROR('Prices Calculation'!$A170*'Prices Calculation'!$G170,"0")</f>
        <v>0</v>
      </c>
      <c r="E170" s="5">
        <f>_xlfn.IFERROR('Prices Calculation'!H169*'Prices Calculation'!A169,"0")</f>
        <v>0</v>
      </c>
    </row>
    <row r="171" spans="1:5" ht="14.25">
      <c r="A171" s="7">
        <f>_xlfn.IFERROR('Prices Calculation'!$D171*'Prices Calculation'!$A171,"0")</f>
        <v>0</v>
      </c>
      <c r="B171" s="5">
        <f>_xlfn.IFERROR('Prices Calculation'!$A171*'Prices Calculation'!$E171,"0")</f>
        <v>0</v>
      </c>
      <c r="C171" s="5">
        <f>_xlfn.IFERROR('Prices Calculation'!$F171*'Prices Calculation'!$A171,"0")</f>
        <v>0</v>
      </c>
      <c r="D171" s="5">
        <f>_xlfn.IFERROR('Prices Calculation'!$A171*'Prices Calculation'!$G171,"0")</f>
        <v>0</v>
      </c>
      <c r="E171" s="5">
        <f>_xlfn.IFERROR('Prices Calculation'!H170*'Prices Calculation'!A170,"0")</f>
        <v>0</v>
      </c>
    </row>
    <row r="172" spans="1:5" ht="14.25">
      <c r="A172" s="7">
        <f>_xlfn.IFERROR('Prices Calculation'!$D172*'Prices Calculation'!$A172,"0")</f>
        <v>0</v>
      </c>
      <c r="B172" s="5">
        <f>_xlfn.IFERROR('Prices Calculation'!$A172*'Prices Calculation'!$E172,"0")</f>
        <v>0</v>
      </c>
      <c r="C172" s="5">
        <f>_xlfn.IFERROR('Prices Calculation'!$F172*'Prices Calculation'!$A172,"0")</f>
        <v>0</v>
      </c>
      <c r="D172" s="5">
        <f>_xlfn.IFERROR('Prices Calculation'!$A172*'Prices Calculation'!$G172,"0")</f>
        <v>0</v>
      </c>
      <c r="E172" s="5">
        <f>_xlfn.IFERROR('Prices Calculation'!H171*'Prices Calculation'!A171,"0")</f>
        <v>0</v>
      </c>
    </row>
    <row r="173" spans="1:5" ht="14.25">
      <c r="A173" s="7" t="str">
        <f>_xlfn.IFERROR('Prices Calculation'!$D173*'Prices Calculation'!$A173,"0")</f>
        <v>0</v>
      </c>
      <c r="B173" s="5" t="str">
        <f>_xlfn.IFERROR('Prices Calculation'!$A173*'Prices Calculation'!$E173,"0")</f>
        <v>0</v>
      </c>
      <c r="C173" s="5" t="str">
        <f>_xlfn.IFERROR('Prices Calculation'!$F173*'Prices Calculation'!$A173,"0")</f>
        <v>0</v>
      </c>
      <c r="D173" s="5" t="str">
        <f>_xlfn.IFERROR('Prices Calculation'!$A173*'Prices Calculation'!$G173,"0")</f>
        <v>0</v>
      </c>
      <c r="E173" s="5">
        <f>_xlfn.IFERROR('Prices Calculation'!H172*'Prices Calculation'!A172,"0")</f>
        <v>0</v>
      </c>
    </row>
    <row r="174" spans="1:5" ht="14.25">
      <c r="A174" s="7">
        <f>_xlfn.IFERROR('Prices Calculation'!$D174*'Prices Calculation'!$A174,"0")</f>
        <v>0</v>
      </c>
      <c r="B174" s="5">
        <f>_xlfn.IFERROR('Prices Calculation'!$A174*'Prices Calculation'!$E174,"0")</f>
        <v>0</v>
      </c>
      <c r="C174" s="5">
        <f>_xlfn.IFERROR('Prices Calculation'!$F174*'Prices Calculation'!$A174,"0")</f>
        <v>0</v>
      </c>
      <c r="D174" s="5">
        <f>_xlfn.IFERROR('Prices Calculation'!$A174*'Prices Calculation'!$G174,"0")</f>
        <v>0</v>
      </c>
      <c r="E174" s="5" t="str">
        <f>_xlfn.IFERROR('Prices Calculation'!H173*'Prices Calculation'!A173,"0")</f>
        <v>0</v>
      </c>
    </row>
    <row r="175" spans="1:5" ht="14.25">
      <c r="A175" s="7">
        <f>_xlfn.IFERROR('Prices Calculation'!$D175*'Prices Calculation'!$A175,"0")</f>
        <v>0</v>
      </c>
      <c r="B175" s="5">
        <f>_xlfn.IFERROR('Prices Calculation'!$A175*'Prices Calculation'!$E175,"0")</f>
        <v>0</v>
      </c>
      <c r="C175" s="5">
        <f>_xlfn.IFERROR('Prices Calculation'!$F175*'Prices Calculation'!$A175,"0")</f>
        <v>0</v>
      </c>
      <c r="D175" s="5">
        <f>_xlfn.IFERROR('Prices Calculation'!$A175*'Prices Calculation'!$G175,"0")</f>
        <v>0</v>
      </c>
      <c r="E175" s="5">
        <f>_xlfn.IFERROR('Prices Calculation'!H174*'Prices Calculation'!A174,"0")</f>
        <v>0</v>
      </c>
    </row>
    <row r="176" spans="1:5" ht="14.25">
      <c r="A176" s="7">
        <f>_xlfn.IFERROR('Prices Calculation'!$D176*'Prices Calculation'!$A176,"0")</f>
        <v>0</v>
      </c>
      <c r="B176" s="5">
        <f>_xlfn.IFERROR('Prices Calculation'!$A176*'Prices Calculation'!$E176,"0")</f>
        <v>0</v>
      </c>
      <c r="C176" s="5">
        <f>_xlfn.IFERROR('Prices Calculation'!$F176*'Prices Calculation'!$A176,"0")</f>
        <v>0</v>
      </c>
      <c r="D176" s="5">
        <f>_xlfn.IFERROR('Prices Calculation'!$A176*'Prices Calculation'!$G176,"0")</f>
        <v>0</v>
      </c>
      <c r="E176" s="5">
        <f>_xlfn.IFERROR('Prices Calculation'!H175*'Prices Calculation'!A175,"0")</f>
        <v>0</v>
      </c>
    </row>
    <row r="177" spans="1:5" ht="14.25">
      <c r="A177" s="7">
        <f>_xlfn.IFERROR('Prices Calculation'!$D177*'Prices Calculation'!$A177,"0")</f>
        <v>0</v>
      </c>
      <c r="B177" s="5">
        <f>_xlfn.IFERROR('Prices Calculation'!$A177*'Prices Calculation'!$E177,"0")</f>
        <v>0</v>
      </c>
      <c r="C177" s="5">
        <f>_xlfn.IFERROR('Prices Calculation'!$F177*'Prices Calculation'!$A177,"0")</f>
        <v>0</v>
      </c>
      <c r="D177" s="5">
        <f>_xlfn.IFERROR('Prices Calculation'!$A177*'Prices Calculation'!$G177,"0")</f>
        <v>0</v>
      </c>
      <c r="E177" s="5">
        <f>_xlfn.IFERROR('Prices Calculation'!H176*'Prices Calculation'!A176,"0")</f>
        <v>0</v>
      </c>
    </row>
    <row r="178" spans="1:5" ht="14.25">
      <c r="A178" s="7">
        <f>_xlfn.IFERROR('Prices Calculation'!$D178*'Prices Calculation'!$A178,"0")</f>
        <v>0</v>
      </c>
      <c r="B178" s="5">
        <f>_xlfn.IFERROR('Prices Calculation'!$A178*'Prices Calculation'!$E178,"0")</f>
        <v>0</v>
      </c>
      <c r="C178" s="5">
        <f>_xlfn.IFERROR('Prices Calculation'!$F178*'Prices Calculation'!$A178,"0")</f>
        <v>0</v>
      </c>
      <c r="D178" s="5">
        <f>_xlfn.IFERROR('Prices Calculation'!$A178*'Prices Calculation'!$G178,"0")</f>
        <v>0</v>
      </c>
      <c r="E178" s="5">
        <f>_xlfn.IFERROR('Prices Calculation'!H177*'Prices Calculation'!A177,"0")</f>
        <v>0</v>
      </c>
    </row>
    <row r="179" spans="1:5" ht="14.25">
      <c r="A179" s="7">
        <f>_xlfn.IFERROR('Prices Calculation'!$D179*'Prices Calculation'!$A179,"0")</f>
        <v>0</v>
      </c>
      <c r="B179" s="5">
        <f>_xlfn.IFERROR('Prices Calculation'!$A179*'Prices Calculation'!$E179,"0")</f>
        <v>0</v>
      </c>
      <c r="C179" s="5">
        <f>_xlfn.IFERROR('Prices Calculation'!$F179*'Prices Calculation'!$A179,"0")</f>
        <v>0</v>
      </c>
      <c r="D179" s="5">
        <f>_xlfn.IFERROR('Prices Calculation'!$A179*'Prices Calculation'!$G179,"0")</f>
        <v>0</v>
      </c>
      <c r="E179" s="5">
        <f>_xlfn.IFERROR('Prices Calculation'!H178*'Prices Calculation'!A178,"0")</f>
        <v>0</v>
      </c>
    </row>
    <row r="180" spans="1:5" ht="14.25">
      <c r="A180" s="7">
        <f>_xlfn.IFERROR('Prices Calculation'!$D180*'Prices Calculation'!$A180,"0")</f>
        <v>0</v>
      </c>
      <c r="B180" s="5">
        <f>_xlfn.IFERROR('Prices Calculation'!$A180*'Prices Calculation'!$E180,"0")</f>
        <v>0</v>
      </c>
      <c r="C180" s="5">
        <f>_xlfn.IFERROR('Prices Calculation'!$F180*'Prices Calculation'!$A180,"0")</f>
        <v>0</v>
      </c>
      <c r="D180" s="5">
        <f>_xlfn.IFERROR('Prices Calculation'!$A180*'Prices Calculation'!$G180,"0")</f>
        <v>0</v>
      </c>
      <c r="E180" s="5">
        <f>_xlfn.IFERROR('Prices Calculation'!H179*'Prices Calculation'!A179,"0")</f>
        <v>0</v>
      </c>
    </row>
    <row r="181" spans="1:5" ht="14.25">
      <c r="A181" s="7">
        <f>_xlfn.IFERROR('Prices Calculation'!$D181*'Prices Calculation'!$A181,"0")</f>
        <v>0</v>
      </c>
      <c r="B181" s="5">
        <f>_xlfn.IFERROR('Prices Calculation'!$A181*'Prices Calculation'!$E181,"0")</f>
        <v>0</v>
      </c>
      <c r="C181" s="5">
        <f>_xlfn.IFERROR('Prices Calculation'!$F181*'Prices Calculation'!$A181,"0")</f>
        <v>0</v>
      </c>
      <c r="D181" s="5">
        <f>_xlfn.IFERROR('Prices Calculation'!$A181*'Prices Calculation'!$G181,"0")</f>
        <v>0</v>
      </c>
      <c r="E181" s="5">
        <f>_xlfn.IFERROR('Prices Calculation'!H180*'Prices Calculation'!A180,"0")</f>
        <v>0</v>
      </c>
    </row>
    <row r="182" spans="1:5" ht="14.25">
      <c r="A182" s="7">
        <f>_xlfn.IFERROR('Prices Calculation'!$D182*'Prices Calculation'!$A182,"0")</f>
        <v>0</v>
      </c>
      <c r="B182" s="5">
        <f>_xlfn.IFERROR('Prices Calculation'!$A182*'Prices Calculation'!$E182,"0")</f>
        <v>0</v>
      </c>
      <c r="C182" s="5">
        <f>_xlfn.IFERROR('Prices Calculation'!$F182*'Prices Calculation'!$A182,"0")</f>
        <v>0</v>
      </c>
      <c r="D182" s="5">
        <f>_xlfn.IFERROR('Prices Calculation'!$A182*'Prices Calculation'!$G182,"0")</f>
        <v>0</v>
      </c>
      <c r="E182" s="5">
        <f>_xlfn.IFERROR('Prices Calculation'!H181*'Prices Calculation'!A181,"0")</f>
        <v>0</v>
      </c>
    </row>
    <row r="183" spans="1:5" ht="14.25">
      <c r="A183" s="7" t="str">
        <f>_xlfn.IFERROR('Prices Calculation'!$D183*'Prices Calculation'!$A183,"0")</f>
        <v>0</v>
      </c>
      <c r="B183" s="5" t="str">
        <f>_xlfn.IFERROR('Prices Calculation'!$A183*'Prices Calculation'!$E183,"0")</f>
        <v>0</v>
      </c>
      <c r="C183" s="5" t="str">
        <f>_xlfn.IFERROR('Prices Calculation'!$F183*'Prices Calculation'!$A183,"0")</f>
        <v>0</v>
      </c>
      <c r="D183" s="5" t="str">
        <f>_xlfn.IFERROR('Prices Calculation'!$A183*'Prices Calculation'!$G183,"0")</f>
        <v>0</v>
      </c>
      <c r="E183" s="5">
        <f>_xlfn.IFERROR('Prices Calculation'!H182*'Prices Calculation'!A182,"0")</f>
        <v>0</v>
      </c>
    </row>
    <row r="184" spans="1:5" ht="14.25">
      <c r="A184" s="7">
        <f>_xlfn.IFERROR('Prices Calculation'!$D184*'Prices Calculation'!$A184,"0")</f>
        <v>0</v>
      </c>
      <c r="B184" s="5">
        <f>_xlfn.IFERROR('Prices Calculation'!$A184*'Prices Calculation'!$E184,"0")</f>
        <v>0</v>
      </c>
      <c r="C184" s="5">
        <f>_xlfn.IFERROR('Prices Calculation'!$F184*'Prices Calculation'!$A184,"0")</f>
        <v>0</v>
      </c>
      <c r="D184" s="5">
        <f>_xlfn.IFERROR('Prices Calculation'!$A184*'Prices Calculation'!$G184,"0")</f>
        <v>0</v>
      </c>
      <c r="E184" s="5" t="str">
        <f>_xlfn.IFERROR('Prices Calculation'!H183*'Prices Calculation'!A183,"0")</f>
        <v>0</v>
      </c>
    </row>
    <row r="185" spans="1:5" ht="14.25">
      <c r="A185" s="7">
        <f>_xlfn.IFERROR('Prices Calculation'!$D185*'Prices Calculation'!$A185,"0")</f>
        <v>0</v>
      </c>
      <c r="B185" s="5">
        <f>_xlfn.IFERROR('Prices Calculation'!$A185*'Prices Calculation'!$E185,"0")</f>
        <v>0</v>
      </c>
      <c r="C185" s="5">
        <f>_xlfn.IFERROR('Prices Calculation'!$F185*'Prices Calculation'!$A185,"0")</f>
        <v>0</v>
      </c>
      <c r="D185" s="5">
        <f>_xlfn.IFERROR('Prices Calculation'!$A185*'Prices Calculation'!$G185,"0")</f>
        <v>0</v>
      </c>
      <c r="E185" s="5">
        <f>_xlfn.IFERROR('Prices Calculation'!H184*'Prices Calculation'!A184,"0")</f>
        <v>0</v>
      </c>
    </row>
    <row r="186" spans="1:5" ht="14.25">
      <c r="A186" s="7">
        <f>_xlfn.IFERROR('Prices Calculation'!$D186*'Prices Calculation'!$A186,"0")</f>
        <v>0</v>
      </c>
      <c r="B186" s="5">
        <f>_xlfn.IFERROR('Prices Calculation'!$A186*'Prices Calculation'!$E186,"0")</f>
        <v>0</v>
      </c>
      <c r="C186" s="5">
        <f>_xlfn.IFERROR('Prices Calculation'!$F186*'Prices Calculation'!$A186,"0")</f>
        <v>0</v>
      </c>
      <c r="D186" s="5">
        <f>_xlfn.IFERROR('Prices Calculation'!$A186*'Prices Calculation'!$G186,"0")</f>
        <v>0</v>
      </c>
      <c r="E186" s="5">
        <f>_xlfn.IFERROR('Prices Calculation'!H185*'Prices Calculation'!A185,"0")</f>
        <v>0</v>
      </c>
    </row>
    <row r="187" spans="1:5" ht="14.25">
      <c r="A187" s="7">
        <f>_xlfn.IFERROR('Prices Calculation'!$D187*'Prices Calculation'!$A187,"0")</f>
        <v>0</v>
      </c>
      <c r="B187" s="5">
        <f>_xlfn.IFERROR('Prices Calculation'!$A187*'Prices Calculation'!$E187,"0")</f>
        <v>0</v>
      </c>
      <c r="C187" s="5">
        <f>_xlfn.IFERROR('Prices Calculation'!$F187*'Prices Calculation'!$A187,"0")</f>
        <v>0</v>
      </c>
      <c r="D187" s="5">
        <f>_xlfn.IFERROR('Prices Calculation'!$A187*'Prices Calculation'!$G187,"0")</f>
        <v>0</v>
      </c>
      <c r="E187" s="5">
        <f>_xlfn.IFERROR('Prices Calculation'!H186*'Prices Calculation'!A186,"0")</f>
        <v>0</v>
      </c>
    </row>
    <row r="188" spans="1:5" ht="14.25">
      <c r="A188" s="7">
        <f>_xlfn.IFERROR('Prices Calculation'!$D188*'Prices Calculation'!$A188,"0")</f>
        <v>0</v>
      </c>
      <c r="B188" s="5">
        <f>_xlfn.IFERROR('Prices Calculation'!$A188*'Prices Calculation'!$E188,"0")</f>
        <v>0</v>
      </c>
      <c r="C188" s="5">
        <f>_xlfn.IFERROR('Prices Calculation'!$F188*'Prices Calculation'!$A188,"0")</f>
        <v>0</v>
      </c>
      <c r="D188" s="5">
        <f>_xlfn.IFERROR('Prices Calculation'!$A188*'Prices Calculation'!$G188,"0")</f>
        <v>0</v>
      </c>
      <c r="E188" s="5">
        <f>_xlfn.IFERROR('Prices Calculation'!H187*'Prices Calculation'!A187,"0")</f>
        <v>0</v>
      </c>
    </row>
    <row r="189" spans="1:5" ht="14.25">
      <c r="A189" s="7">
        <f>_xlfn.IFERROR('Prices Calculation'!$D189*'Prices Calculation'!$A189,"0")</f>
        <v>0</v>
      </c>
      <c r="B189" s="5">
        <f>_xlfn.IFERROR('Prices Calculation'!$A189*'Prices Calculation'!$E189,"0")</f>
        <v>0</v>
      </c>
      <c r="C189" s="5">
        <f>_xlfn.IFERROR('Prices Calculation'!$F189*'Prices Calculation'!$A189,"0")</f>
        <v>0</v>
      </c>
      <c r="D189" s="5">
        <f>_xlfn.IFERROR('Prices Calculation'!$A189*'Prices Calculation'!$G189,"0")</f>
        <v>0</v>
      </c>
      <c r="E189" s="5">
        <f>_xlfn.IFERROR('Prices Calculation'!H188*'Prices Calculation'!A188,"0")</f>
        <v>0</v>
      </c>
    </row>
    <row r="190" spans="1:5" ht="14.25">
      <c r="A190" s="7">
        <f>_xlfn.IFERROR('Prices Calculation'!$D190*'Prices Calculation'!$A190,"0")</f>
        <v>0</v>
      </c>
      <c r="B190" s="5">
        <f>_xlfn.IFERROR('Prices Calculation'!$A190*'Prices Calculation'!$E190,"0")</f>
        <v>0</v>
      </c>
      <c r="C190" s="5">
        <f>_xlfn.IFERROR('Prices Calculation'!$F190*'Prices Calculation'!$A190,"0")</f>
        <v>0</v>
      </c>
      <c r="D190" s="5">
        <f>_xlfn.IFERROR('Prices Calculation'!$A190*'Prices Calculation'!$G190,"0")</f>
        <v>0</v>
      </c>
      <c r="E190" s="5">
        <f>_xlfn.IFERROR('Prices Calculation'!H189*'Prices Calculation'!A189,"0")</f>
        <v>0</v>
      </c>
    </row>
    <row r="191" spans="1:5" ht="14.25">
      <c r="A191" s="7">
        <f>_xlfn.IFERROR('Prices Calculation'!$D191*'Prices Calculation'!$A191,"0")</f>
        <v>0</v>
      </c>
      <c r="B191" s="5">
        <f>_xlfn.IFERROR('Prices Calculation'!$A191*'Prices Calculation'!$E191,"0")</f>
        <v>0</v>
      </c>
      <c r="C191" s="5">
        <f>_xlfn.IFERROR('Prices Calculation'!$F191*'Prices Calculation'!$A191,"0")</f>
        <v>0</v>
      </c>
      <c r="D191" s="5">
        <f>_xlfn.IFERROR('Prices Calculation'!$A191*'Prices Calculation'!$G191,"0")</f>
        <v>0</v>
      </c>
      <c r="E191" s="5">
        <f>_xlfn.IFERROR('Prices Calculation'!H190*'Prices Calculation'!A190,"0")</f>
        <v>0</v>
      </c>
    </row>
    <row r="192" spans="1:5" ht="14.25">
      <c r="A192" s="7">
        <f>_xlfn.IFERROR('Prices Calculation'!$D192*'Prices Calculation'!$A192,"0")</f>
        <v>0</v>
      </c>
      <c r="B192" s="5">
        <f>_xlfn.IFERROR('Prices Calculation'!$A192*'Prices Calculation'!$E192,"0")</f>
        <v>0</v>
      </c>
      <c r="C192" s="5">
        <f>_xlfn.IFERROR('Prices Calculation'!$F192*'Prices Calculation'!$A192,"0")</f>
        <v>0</v>
      </c>
      <c r="D192" s="5">
        <f>_xlfn.IFERROR('Prices Calculation'!$A192*'Prices Calculation'!$G192,"0")</f>
        <v>0</v>
      </c>
      <c r="E192" s="5">
        <f>_xlfn.IFERROR('Prices Calculation'!H191*'Prices Calculation'!A191,"0")</f>
        <v>0</v>
      </c>
    </row>
    <row r="193" spans="1:5" ht="14.25">
      <c r="A193" s="7">
        <f>_xlfn.IFERROR('Prices Calculation'!$D193*'Prices Calculation'!$A193,"0")</f>
        <v>0</v>
      </c>
      <c r="B193" s="5">
        <f>_xlfn.IFERROR('Prices Calculation'!$A193*'Prices Calculation'!$E193,"0")</f>
        <v>0</v>
      </c>
      <c r="C193" s="5">
        <f>_xlfn.IFERROR('Prices Calculation'!$F193*'Prices Calculation'!$A193,"0")</f>
        <v>0</v>
      </c>
      <c r="D193" s="5">
        <f>_xlfn.IFERROR('Prices Calculation'!$A193*'Prices Calculation'!$G193,"0")</f>
        <v>0</v>
      </c>
      <c r="E193" s="5">
        <f>_xlfn.IFERROR('Prices Calculation'!H192*'Prices Calculation'!A192,"0")</f>
        <v>0</v>
      </c>
    </row>
    <row r="194" spans="1:5" ht="14.25">
      <c r="A194" s="7">
        <f>_xlfn.IFERROR('Prices Calculation'!$D194*'Prices Calculation'!$A194,"0")</f>
        <v>0</v>
      </c>
      <c r="B194" s="5">
        <f>_xlfn.IFERROR('Prices Calculation'!$A194*'Prices Calculation'!$E194,"0")</f>
        <v>0</v>
      </c>
      <c r="C194" s="5">
        <f>_xlfn.IFERROR('Prices Calculation'!$F194*'Prices Calculation'!$A194,"0")</f>
        <v>0</v>
      </c>
      <c r="D194" s="5">
        <f>_xlfn.IFERROR('Prices Calculation'!$A194*'Prices Calculation'!$G194,"0")</f>
        <v>0</v>
      </c>
      <c r="E194" s="5">
        <f>_xlfn.IFERROR('Prices Calculation'!H193*'Prices Calculation'!A193,"0")</f>
        <v>0</v>
      </c>
    </row>
    <row r="195" spans="1:5" ht="14.25">
      <c r="A195" s="7">
        <f>_xlfn.IFERROR('Prices Calculation'!$D195*'Prices Calculation'!$A195,"0")</f>
        <v>0</v>
      </c>
      <c r="B195" s="5">
        <f>_xlfn.IFERROR('Prices Calculation'!$A195*'Prices Calculation'!$E195,"0")</f>
        <v>0</v>
      </c>
      <c r="C195" s="5">
        <f>_xlfn.IFERROR('Prices Calculation'!$F195*'Prices Calculation'!$A195,"0")</f>
        <v>0</v>
      </c>
      <c r="D195" s="5">
        <f>_xlfn.IFERROR('Prices Calculation'!$A195*'Prices Calculation'!$G195,"0")</f>
        <v>0</v>
      </c>
      <c r="E195" s="5">
        <f>_xlfn.IFERROR('Prices Calculation'!H194*'Prices Calculation'!A194,"0")</f>
        <v>0</v>
      </c>
    </row>
    <row r="196" spans="1:5" ht="14.25">
      <c r="A196" s="7">
        <f>_xlfn.IFERROR('Prices Calculation'!$D196*'Prices Calculation'!$A196,"0")</f>
        <v>0</v>
      </c>
      <c r="B196" s="5">
        <f>_xlfn.IFERROR('Prices Calculation'!$A196*'Prices Calculation'!$E196,"0")</f>
        <v>0</v>
      </c>
      <c r="C196" s="5">
        <f>_xlfn.IFERROR('Prices Calculation'!$F196*'Prices Calculation'!$A196,"0")</f>
        <v>0</v>
      </c>
      <c r="D196" s="5">
        <f>_xlfn.IFERROR('Prices Calculation'!$A196*'Prices Calculation'!$G196,"0")</f>
        <v>0</v>
      </c>
      <c r="E196" s="5">
        <f>_xlfn.IFERROR('Prices Calculation'!H195*'Prices Calculation'!A195,"0")</f>
        <v>0</v>
      </c>
    </row>
    <row r="197" spans="1:5" ht="14.25">
      <c r="A197" s="7">
        <f>_xlfn.IFERROR('Prices Calculation'!$D197*'Prices Calculation'!$A197,"0")</f>
        <v>0</v>
      </c>
      <c r="B197" s="5">
        <f>_xlfn.IFERROR('Prices Calculation'!$A197*'Prices Calculation'!$E197,"0")</f>
        <v>0</v>
      </c>
      <c r="C197" s="5">
        <f>_xlfn.IFERROR('Prices Calculation'!$F197*'Prices Calculation'!$A197,"0")</f>
        <v>0</v>
      </c>
      <c r="D197" s="5">
        <f>_xlfn.IFERROR('Prices Calculation'!$A197*'Prices Calculation'!$G197,"0")</f>
        <v>0</v>
      </c>
      <c r="E197" s="5">
        <f>_xlfn.IFERROR('Prices Calculation'!H196*'Prices Calculation'!A196,"0")</f>
        <v>0</v>
      </c>
    </row>
    <row r="198" spans="1:5" ht="14.25">
      <c r="A198" s="7">
        <f>_xlfn.IFERROR('Prices Calculation'!$D198*'Prices Calculation'!$A198,"0")</f>
        <v>0</v>
      </c>
      <c r="B198" s="5">
        <f>_xlfn.IFERROR('Prices Calculation'!$A198*'Prices Calculation'!$E198,"0")</f>
        <v>0</v>
      </c>
      <c r="C198" s="5">
        <f>_xlfn.IFERROR('Prices Calculation'!$F198*'Prices Calculation'!$A198,"0")</f>
        <v>0</v>
      </c>
      <c r="D198" s="5">
        <f>_xlfn.IFERROR('Prices Calculation'!$A198*'Prices Calculation'!$G198,"0")</f>
        <v>0</v>
      </c>
      <c r="E198" s="5">
        <f>_xlfn.IFERROR('Prices Calculation'!H197*'Prices Calculation'!A197,"0")</f>
        <v>0</v>
      </c>
    </row>
    <row r="199" spans="1:5" ht="14.25">
      <c r="A199" s="7">
        <f>_xlfn.IFERROR('Prices Calculation'!$D199*'Prices Calculation'!$A199,"0")</f>
        <v>0</v>
      </c>
      <c r="B199" s="5">
        <f>_xlfn.IFERROR('Prices Calculation'!$A199*'Prices Calculation'!$E199,"0")</f>
        <v>0</v>
      </c>
      <c r="C199" s="5">
        <f>_xlfn.IFERROR('Prices Calculation'!$F199*'Prices Calculation'!$A199,"0")</f>
        <v>0</v>
      </c>
      <c r="D199" s="5">
        <f>_xlfn.IFERROR('Prices Calculation'!$A199*'Prices Calculation'!$G199,"0")</f>
        <v>0</v>
      </c>
      <c r="E199" s="5">
        <f>_xlfn.IFERROR('Prices Calculation'!H198*'Prices Calculation'!A198,"0")</f>
        <v>0</v>
      </c>
    </row>
    <row r="200" spans="1:5" ht="14.25">
      <c r="A200" s="7" t="str">
        <f>_xlfn.IFERROR('Prices Calculation'!$D200*'Prices Calculation'!$A200,"0")</f>
        <v>0</v>
      </c>
      <c r="B200" s="5" t="str">
        <f>_xlfn.IFERROR('Prices Calculation'!$A200*'Prices Calculation'!$E200,"0")</f>
        <v>0</v>
      </c>
      <c r="C200" s="5" t="str">
        <f>_xlfn.IFERROR('Prices Calculation'!$F200*'Prices Calculation'!$A200,"0")</f>
        <v>0</v>
      </c>
      <c r="D200" s="5" t="str">
        <f>_xlfn.IFERROR('Prices Calculation'!$A200*'Prices Calculation'!$G200,"0")</f>
        <v>0</v>
      </c>
      <c r="E200" s="5">
        <f>_xlfn.IFERROR('Prices Calculation'!H199*'Prices Calculation'!A199,"0")</f>
        <v>0</v>
      </c>
    </row>
    <row r="201" spans="1:5" ht="14.25">
      <c r="A201" s="7">
        <f>_xlfn.IFERROR('Prices Calculation'!$D201*'Prices Calculation'!$A201,"0")</f>
        <v>0</v>
      </c>
      <c r="B201" s="5">
        <f>_xlfn.IFERROR('Prices Calculation'!$A201*'Prices Calculation'!$E201,"0")</f>
        <v>0</v>
      </c>
      <c r="C201" s="5">
        <f>_xlfn.IFERROR('Prices Calculation'!$F201*'Prices Calculation'!$A201,"0")</f>
        <v>0</v>
      </c>
      <c r="D201" s="5">
        <f>_xlfn.IFERROR('Prices Calculation'!$A201*'Prices Calculation'!$G201,"0")</f>
        <v>0</v>
      </c>
      <c r="E201" s="5" t="str">
        <f>_xlfn.IFERROR('Prices Calculation'!H200*'Prices Calculation'!A200,"0")</f>
        <v>0</v>
      </c>
    </row>
    <row r="202" spans="1:5" ht="14.25">
      <c r="A202" s="7">
        <f>_xlfn.IFERROR('Prices Calculation'!$D202*'Prices Calculation'!$A202,"0")</f>
        <v>0</v>
      </c>
      <c r="B202" s="5">
        <f>_xlfn.IFERROR('Prices Calculation'!$A202*'Prices Calculation'!$E202,"0")</f>
        <v>0</v>
      </c>
      <c r="C202" s="5">
        <f>_xlfn.IFERROR('Prices Calculation'!$F202*'Prices Calculation'!$A202,"0")</f>
        <v>0</v>
      </c>
      <c r="D202" s="5">
        <f>_xlfn.IFERROR('Prices Calculation'!$A202*'Prices Calculation'!$G202,"0")</f>
        <v>0</v>
      </c>
      <c r="E202" s="5">
        <f>_xlfn.IFERROR('Prices Calculation'!H201*'Prices Calculation'!A201,"0")</f>
        <v>0</v>
      </c>
    </row>
    <row r="203" spans="1:5" ht="14.25">
      <c r="A203" s="7">
        <f>_xlfn.IFERROR('Prices Calculation'!$D203*'Prices Calculation'!$A203,"0")</f>
        <v>0</v>
      </c>
      <c r="B203" s="5">
        <f>_xlfn.IFERROR('Prices Calculation'!$A203*'Prices Calculation'!$E203,"0")</f>
        <v>0</v>
      </c>
      <c r="C203" s="5">
        <f>_xlfn.IFERROR('Prices Calculation'!$F203*'Prices Calculation'!$A203,"0")</f>
        <v>0</v>
      </c>
      <c r="D203" s="5">
        <f>_xlfn.IFERROR('Prices Calculation'!$A203*'Prices Calculation'!$G203,"0")</f>
        <v>0</v>
      </c>
      <c r="E203" s="5">
        <f>_xlfn.IFERROR('Prices Calculation'!H202*'Prices Calculation'!A202,"0")</f>
        <v>0</v>
      </c>
    </row>
    <row r="204" spans="1:5" ht="14.25">
      <c r="A204" s="7">
        <f>_xlfn.IFERROR('Prices Calculation'!$D204*'Prices Calculation'!$A204,"0")</f>
        <v>0</v>
      </c>
      <c r="B204" s="5">
        <f>_xlfn.IFERROR('Prices Calculation'!$A204*'Prices Calculation'!$E204,"0")</f>
        <v>0</v>
      </c>
      <c r="C204" s="5">
        <f>_xlfn.IFERROR('Prices Calculation'!$F204*'Prices Calculation'!$A204,"0")</f>
        <v>0</v>
      </c>
      <c r="D204" s="5">
        <f>_xlfn.IFERROR('Prices Calculation'!$A204*'Prices Calculation'!$G204,"0")</f>
        <v>0</v>
      </c>
      <c r="E204" s="5">
        <f>_xlfn.IFERROR('Prices Calculation'!H203*'Prices Calculation'!A203,"0")</f>
        <v>0</v>
      </c>
    </row>
    <row r="205" spans="1:5" ht="14.25">
      <c r="A205" s="7">
        <f>_xlfn.IFERROR('Prices Calculation'!$D205*'Prices Calculation'!$A205,"0")</f>
        <v>0</v>
      </c>
      <c r="B205" s="5">
        <f>_xlfn.IFERROR('Prices Calculation'!$A205*'Prices Calculation'!$E205,"0")</f>
        <v>0</v>
      </c>
      <c r="C205" s="5">
        <f>_xlfn.IFERROR('Prices Calculation'!$F205*'Prices Calculation'!$A205,"0")</f>
        <v>0</v>
      </c>
      <c r="D205" s="5">
        <f>_xlfn.IFERROR('Prices Calculation'!$A205*'Prices Calculation'!$G205,"0")</f>
        <v>0</v>
      </c>
      <c r="E205" s="5">
        <f>_xlfn.IFERROR('Prices Calculation'!H204*'Prices Calculation'!A204,"0")</f>
        <v>0</v>
      </c>
    </row>
    <row r="206" spans="1:5" ht="14.25">
      <c r="A206" s="7">
        <f>_xlfn.IFERROR('Prices Calculation'!$D206*'Prices Calculation'!$A206,"0")</f>
        <v>0</v>
      </c>
      <c r="B206" s="5">
        <f>_xlfn.IFERROR('Prices Calculation'!$A206*'Prices Calculation'!$E206,"0")</f>
        <v>0</v>
      </c>
      <c r="C206" s="5">
        <f>_xlfn.IFERROR('Prices Calculation'!$F206*'Prices Calculation'!$A206,"0")</f>
        <v>0</v>
      </c>
      <c r="D206" s="5">
        <f>_xlfn.IFERROR('Prices Calculation'!$A206*'Prices Calculation'!$G206,"0")</f>
        <v>0</v>
      </c>
      <c r="E206" s="5">
        <f>_xlfn.IFERROR('Prices Calculation'!H205*'Prices Calculation'!A205,"0")</f>
        <v>0</v>
      </c>
    </row>
    <row r="207" spans="1:5" ht="14.25">
      <c r="A207" s="7">
        <f>_xlfn.IFERROR('Prices Calculation'!$D207*'Prices Calculation'!$A207,"0")</f>
        <v>0</v>
      </c>
      <c r="B207" s="5">
        <f>_xlfn.IFERROR('Prices Calculation'!$A207*'Prices Calculation'!$E207,"0")</f>
        <v>0</v>
      </c>
      <c r="C207" s="5">
        <f>_xlfn.IFERROR('Prices Calculation'!$F207*'Prices Calculation'!$A207,"0")</f>
        <v>0</v>
      </c>
      <c r="D207" s="5">
        <f>_xlfn.IFERROR('Prices Calculation'!$A207*'Prices Calculation'!$G207,"0")</f>
        <v>0</v>
      </c>
      <c r="E207" s="5">
        <f>_xlfn.IFERROR('Prices Calculation'!H206*'Prices Calculation'!A206,"0")</f>
        <v>0</v>
      </c>
    </row>
    <row r="208" spans="1:5" ht="14.25">
      <c r="A208" s="7">
        <f>_xlfn.IFERROR('Prices Calculation'!$D208*'Prices Calculation'!$A208,"0")</f>
        <v>0</v>
      </c>
      <c r="B208" s="5">
        <f>_xlfn.IFERROR('Prices Calculation'!$A208*'Prices Calculation'!$E208,"0")</f>
        <v>0</v>
      </c>
      <c r="C208" s="5">
        <f>_xlfn.IFERROR('Prices Calculation'!$F208*'Prices Calculation'!$A208,"0")</f>
        <v>0</v>
      </c>
      <c r="D208" s="5">
        <f>_xlfn.IFERROR('Prices Calculation'!$A208*'Prices Calculation'!$G208,"0")</f>
        <v>0</v>
      </c>
      <c r="E208" s="5">
        <f>_xlfn.IFERROR('Prices Calculation'!H207*'Prices Calculation'!A207,"0")</f>
        <v>0</v>
      </c>
    </row>
    <row r="209" spans="1:5" ht="14.25">
      <c r="A209" s="7">
        <f>_xlfn.IFERROR('Prices Calculation'!$D209*'Prices Calculation'!$A209,"0")</f>
        <v>0</v>
      </c>
      <c r="B209" s="5">
        <f>_xlfn.IFERROR('Prices Calculation'!$A209*'Prices Calculation'!$E209,"0")</f>
        <v>0</v>
      </c>
      <c r="C209" s="5">
        <f>_xlfn.IFERROR('Prices Calculation'!$F209*'Prices Calculation'!$A209,"0")</f>
        <v>0</v>
      </c>
      <c r="D209" s="5">
        <f>_xlfn.IFERROR('Prices Calculation'!$A209*'Prices Calculation'!$G209,"0")</f>
        <v>0</v>
      </c>
      <c r="E209" s="5">
        <f>_xlfn.IFERROR('Prices Calculation'!H208*'Prices Calculation'!A208,"0")</f>
        <v>0</v>
      </c>
    </row>
    <row r="210" spans="1:5" ht="14.25">
      <c r="A210" s="7">
        <f>_xlfn.IFERROR('Prices Calculation'!$D210*'Prices Calculation'!$A210,"0")</f>
        <v>0</v>
      </c>
      <c r="B210" s="5">
        <f>_xlfn.IFERROR('Prices Calculation'!$A210*'Prices Calculation'!$E210,"0")</f>
        <v>0</v>
      </c>
      <c r="C210" s="5">
        <f>_xlfn.IFERROR('Prices Calculation'!$F210*'Prices Calculation'!$A210,"0")</f>
        <v>0</v>
      </c>
      <c r="D210" s="5">
        <f>_xlfn.IFERROR('Prices Calculation'!$A210*'Prices Calculation'!$G210,"0")</f>
        <v>0</v>
      </c>
      <c r="E210" s="5">
        <f>_xlfn.IFERROR('Prices Calculation'!H209*'Prices Calculation'!A209,"0")</f>
        <v>0</v>
      </c>
    </row>
    <row r="211" spans="1:5" ht="14.25">
      <c r="A211" s="7">
        <f>_xlfn.IFERROR('Prices Calculation'!$D211*'Prices Calculation'!$A211,"0")</f>
        <v>0</v>
      </c>
      <c r="B211" s="5">
        <f>_xlfn.IFERROR('Prices Calculation'!$A211*'Prices Calculation'!$E211,"0")</f>
        <v>0</v>
      </c>
      <c r="C211" s="5">
        <f>_xlfn.IFERROR('Prices Calculation'!$F211*'Prices Calculation'!$A211,"0")</f>
        <v>0</v>
      </c>
      <c r="D211" s="5">
        <f>_xlfn.IFERROR('Prices Calculation'!$A211*'Prices Calculation'!$G211,"0")</f>
        <v>0</v>
      </c>
      <c r="E211" s="5">
        <f>_xlfn.IFERROR('Prices Calculation'!H210*'Prices Calculation'!A210,"0")</f>
        <v>0</v>
      </c>
    </row>
    <row r="212" spans="1:5" ht="14.25">
      <c r="A212" s="7">
        <f>_xlfn.IFERROR('Prices Calculation'!$D212*'Prices Calculation'!$A212,"0")</f>
        <v>0</v>
      </c>
      <c r="B212" s="5">
        <f>_xlfn.IFERROR('Prices Calculation'!$A212*'Prices Calculation'!$E212,"0")</f>
        <v>0</v>
      </c>
      <c r="C212" s="5">
        <f>_xlfn.IFERROR('Prices Calculation'!$F212*'Prices Calculation'!$A212,"0")</f>
        <v>0</v>
      </c>
      <c r="D212" s="5">
        <f>_xlfn.IFERROR('Prices Calculation'!$A212*'Prices Calculation'!$G212,"0")</f>
        <v>0</v>
      </c>
      <c r="E212" s="5">
        <f>_xlfn.IFERROR('Prices Calculation'!H211*'Prices Calculation'!A211,"0")</f>
        <v>0</v>
      </c>
    </row>
    <row r="213" spans="1:5" ht="14.25">
      <c r="A213" s="7">
        <f>_xlfn.IFERROR('Prices Calculation'!$D213*'Prices Calculation'!$A213,"0")</f>
        <v>0</v>
      </c>
      <c r="B213" s="5">
        <f>_xlfn.IFERROR('Prices Calculation'!$A213*'Prices Calculation'!$E213,"0")</f>
        <v>0</v>
      </c>
      <c r="C213" s="5">
        <f>_xlfn.IFERROR('Prices Calculation'!$F213*'Prices Calculation'!$A213,"0")</f>
        <v>0</v>
      </c>
      <c r="D213" s="5">
        <f>_xlfn.IFERROR('Prices Calculation'!$A213*'Prices Calculation'!$G213,"0")</f>
        <v>0</v>
      </c>
      <c r="E213" s="5">
        <f>_xlfn.IFERROR('Prices Calculation'!H212*'Prices Calculation'!A212,"0")</f>
        <v>0</v>
      </c>
    </row>
    <row r="214" spans="1:5" ht="14.25">
      <c r="A214" s="7">
        <f>_xlfn.IFERROR('Prices Calculation'!$D214*'Prices Calculation'!$A214,"0")</f>
        <v>0</v>
      </c>
      <c r="B214" s="5">
        <f>_xlfn.IFERROR('Prices Calculation'!$A214*'Prices Calculation'!$E214,"0")</f>
        <v>0</v>
      </c>
      <c r="C214" s="5">
        <f>_xlfn.IFERROR('Prices Calculation'!$F214*'Prices Calculation'!$A214,"0")</f>
        <v>0</v>
      </c>
      <c r="D214" s="5">
        <f>_xlfn.IFERROR('Prices Calculation'!$A214*'Prices Calculation'!$G214,"0")</f>
        <v>0</v>
      </c>
      <c r="E214" s="5">
        <f>_xlfn.IFERROR('Prices Calculation'!H213*'Prices Calculation'!A213,"0")</f>
        <v>0</v>
      </c>
    </row>
    <row r="215" spans="1:5" ht="14.25">
      <c r="A215" s="7">
        <f>_xlfn.IFERROR('Prices Calculation'!$D215*'Prices Calculation'!$A215,"0")</f>
        <v>0</v>
      </c>
      <c r="B215" s="5">
        <f>_xlfn.IFERROR('Prices Calculation'!$A215*'Prices Calculation'!$E215,"0")</f>
        <v>0</v>
      </c>
      <c r="C215" s="5">
        <f>_xlfn.IFERROR('Prices Calculation'!$F215*'Prices Calculation'!$A215,"0")</f>
        <v>0</v>
      </c>
      <c r="D215" s="5">
        <f>_xlfn.IFERROR('Prices Calculation'!$A215*'Prices Calculation'!$G215,"0")</f>
        <v>0</v>
      </c>
      <c r="E215" s="5">
        <f>_xlfn.IFERROR('Prices Calculation'!H214*'Prices Calculation'!A214,"0")</f>
        <v>0</v>
      </c>
    </row>
    <row r="216" spans="1:5" ht="14.25">
      <c r="A216" s="7" t="str">
        <f>_xlfn.IFERROR('Prices Calculation'!$D216*'Prices Calculation'!$A216,"0")</f>
        <v>0</v>
      </c>
      <c r="B216" s="5" t="str">
        <f>_xlfn.IFERROR('Prices Calculation'!$A216*'Prices Calculation'!$E216,"0")</f>
        <v>0</v>
      </c>
      <c r="C216" s="5" t="str">
        <f>_xlfn.IFERROR('Prices Calculation'!$F216*'Prices Calculation'!$A216,"0")</f>
        <v>0</v>
      </c>
      <c r="D216" s="5" t="str">
        <f>_xlfn.IFERROR('Prices Calculation'!$A216*'Prices Calculation'!$G216,"0")</f>
        <v>0</v>
      </c>
      <c r="E216" s="5">
        <f>_xlfn.IFERROR('Prices Calculation'!H215*'Prices Calculation'!A215,"0")</f>
        <v>0</v>
      </c>
    </row>
    <row r="217" spans="1:5" ht="14.25">
      <c r="A217" s="7">
        <f>_xlfn.IFERROR('Prices Calculation'!$D217*'Prices Calculation'!$A217,"0")</f>
        <v>0</v>
      </c>
      <c r="B217" s="5">
        <f>_xlfn.IFERROR('Prices Calculation'!$A217*'Prices Calculation'!$E217,"0")</f>
        <v>0</v>
      </c>
      <c r="C217" s="5">
        <f>_xlfn.IFERROR('Prices Calculation'!$F217*'Prices Calculation'!$A217,"0")</f>
        <v>0</v>
      </c>
      <c r="D217" s="5">
        <f>_xlfn.IFERROR('Prices Calculation'!$A217*'Prices Calculation'!$G217,"0")</f>
        <v>0</v>
      </c>
      <c r="E217" s="5" t="str">
        <f>_xlfn.IFERROR('Prices Calculation'!H216*'Prices Calculation'!A216,"0")</f>
        <v>0</v>
      </c>
    </row>
    <row r="218" spans="1:5" ht="14.25">
      <c r="A218" s="7">
        <f>_xlfn.IFERROR('Prices Calculation'!$D218*'Prices Calculation'!$A218,"0")</f>
        <v>0</v>
      </c>
      <c r="B218" s="5">
        <f>_xlfn.IFERROR('Prices Calculation'!$A218*'Prices Calculation'!$E218,"0")</f>
        <v>0</v>
      </c>
      <c r="C218" s="5">
        <f>_xlfn.IFERROR('Prices Calculation'!$F218*'Prices Calculation'!$A218,"0")</f>
        <v>0</v>
      </c>
      <c r="D218" s="5">
        <f>_xlfn.IFERROR('Prices Calculation'!$A218*'Prices Calculation'!$G218,"0")</f>
        <v>0</v>
      </c>
      <c r="E218" s="5">
        <f>_xlfn.IFERROR('Prices Calculation'!H217*'Prices Calculation'!A217,"0")</f>
        <v>0</v>
      </c>
    </row>
    <row r="219" spans="1:5" ht="14.25">
      <c r="A219" s="7">
        <f>_xlfn.IFERROR('Prices Calculation'!$D219*'Prices Calculation'!$A219,"0")</f>
        <v>0</v>
      </c>
      <c r="B219" s="5">
        <f>_xlfn.IFERROR('Prices Calculation'!$A219*'Prices Calculation'!$E219,"0")</f>
        <v>0</v>
      </c>
      <c r="C219" s="5">
        <f>_xlfn.IFERROR('Prices Calculation'!$F219*'Prices Calculation'!$A219,"0")</f>
        <v>0</v>
      </c>
      <c r="D219" s="5">
        <f>_xlfn.IFERROR('Prices Calculation'!$A219*'Prices Calculation'!$G219,"0")</f>
        <v>0</v>
      </c>
      <c r="E219" s="5">
        <f>_xlfn.IFERROR('Prices Calculation'!H218*'Prices Calculation'!A218,"0")</f>
        <v>0</v>
      </c>
    </row>
    <row r="220" spans="1:5" ht="14.25">
      <c r="A220" s="7">
        <f>_xlfn.IFERROR('Prices Calculation'!$D220*'Prices Calculation'!$A220,"0")</f>
        <v>0</v>
      </c>
      <c r="B220" s="5">
        <f>_xlfn.IFERROR('Prices Calculation'!$A220*'Prices Calculation'!$E220,"0")</f>
        <v>0</v>
      </c>
      <c r="C220" s="5">
        <f>_xlfn.IFERROR('Prices Calculation'!$F220*'Prices Calculation'!$A220,"0")</f>
        <v>0</v>
      </c>
      <c r="D220" s="5">
        <f>_xlfn.IFERROR('Prices Calculation'!$A220*'Prices Calculation'!$G220,"0")</f>
        <v>0</v>
      </c>
      <c r="E220" s="5">
        <f>_xlfn.IFERROR('Prices Calculation'!H219*'Prices Calculation'!A219,"0")</f>
        <v>0</v>
      </c>
    </row>
    <row r="221" spans="1:5" ht="14.25">
      <c r="A221" s="7">
        <f>_xlfn.IFERROR('Prices Calculation'!$D221*'Prices Calculation'!$A221,"0")</f>
        <v>0</v>
      </c>
      <c r="B221" s="5">
        <f>_xlfn.IFERROR('Prices Calculation'!$A221*'Prices Calculation'!$E221,"0")</f>
        <v>0</v>
      </c>
      <c r="C221" s="5">
        <f>_xlfn.IFERROR('Prices Calculation'!$F221*'Prices Calculation'!$A221,"0")</f>
        <v>0</v>
      </c>
      <c r="D221" s="5">
        <f>_xlfn.IFERROR('Prices Calculation'!$A221*'Prices Calculation'!$G221,"0")</f>
        <v>0</v>
      </c>
      <c r="E221" s="5">
        <f>_xlfn.IFERROR('Prices Calculation'!H220*'Prices Calculation'!A220,"0")</f>
        <v>0</v>
      </c>
    </row>
    <row r="222" spans="1:5" ht="14.25">
      <c r="A222" s="7">
        <f>_xlfn.IFERROR('Prices Calculation'!$D222*'Prices Calculation'!$A222,"0")</f>
        <v>0</v>
      </c>
      <c r="B222" s="5">
        <f>_xlfn.IFERROR('Prices Calculation'!$A222*'Prices Calculation'!$E222,"0")</f>
        <v>0</v>
      </c>
      <c r="C222" s="5">
        <f>_xlfn.IFERROR('Prices Calculation'!$F222*'Prices Calculation'!$A222,"0")</f>
        <v>0</v>
      </c>
      <c r="D222" s="5">
        <f>_xlfn.IFERROR('Prices Calculation'!$A222*'Prices Calculation'!$G222,"0")</f>
        <v>0</v>
      </c>
      <c r="E222" s="5">
        <f>_xlfn.IFERROR('Prices Calculation'!H221*'Prices Calculation'!A221,"0")</f>
        <v>0</v>
      </c>
    </row>
    <row r="223" spans="1:5" ht="14.25">
      <c r="A223" s="7">
        <f>_xlfn.IFERROR('Prices Calculation'!$D223*'Prices Calculation'!$A223,"0")</f>
        <v>0</v>
      </c>
      <c r="B223" s="5">
        <f>_xlfn.IFERROR('Prices Calculation'!$A223*'Prices Calculation'!$E223,"0")</f>
        <v>0</v>
      </c>
      <c r="C223" s="5">
        <f>_xlfn.IFERROR('Prices Calculation'!$F223*'Prices Calculation'!$A223,"0")</f>
        <v>0</v>
      </c>
      <c r="D223" s="5">
        <f>_xlfn.IFERROR('Prices Calculation'!$A223*'Prices Calculation'!$G223,"0")</f>
        <v>0</v>
      </c>
      <c r="E223" s="5">
        <f>_xlfn.IFERROR('Prices Calculation'!H222*'Prices Calculation'!A222,"0")</f>
        <v>0</v>
      </c>
    </row>
    <row r="224" spans="1:5" ht="14.25">
      <c r="A224" s="7">
        <f>_xlfn.IFERROR('Prices Calculation'!$D224*'Prices Calculation'!$A224,"0")</f>
        <v>0</v>
      </c>
      <c r="B224" s="5">
        <f>_xlfn.IFERROR('Prices Calculation'!$A224*'Prices Calculation'!$E224,"0")</f>
        <v>0</v>
      </c>
      <c r="C224" s="5">
        <f>_xlfn.IFERROR('Prices Calculation'!$F224*'Prices Calculation'!$A224,"0")</f>
        <v>0</v>
      </c>
      <c r="D224" s="5">
        <f>_xlfn.IFERROR('Prices Calculation'!$A224*'Prices Calculation'!$G224,"0")</f>
        <v>0</v>
      </c>
      <c r="E224" s="5">
        <f>_xlfn.IFERROR('Prices Calculation'!H223*'Prices Calculation'!A223,"0")</f>
        <v>0</v>
      </c>
    </row>
    <row r="225" spans="1:5" ht="14.25">
      <c r="A225" s="7">
        <f>_xlfn.IFERROR('Prices Calculation'!$D225*'Prices Calculation'!$A225,"0")</f>
        <v>0</v>
      </c>
      <c r="B225" s="5">
        <f>_xlfn.IFERROR('Prices Calculation'!$A225*'Prices Calculation'!$E225,"0")</f>
        <v>0</v>
      </c>
      <c r="C225" s="5">
        <f>_xlfn.IFERROR('Prices Calculation'!$F225*'Prices Calculation'!$A225,"0")</f>
        <v>0</v>
      </c>
      <c r="D225" s="5">
        <f>_xlfn.IFERROR('Prices Calculation'!$A225*'Prices Calculation'!$G225,"0")</f>
        <v>0</v>
      </c>
      <c r="E225" s="5">
        <f>_xlfn.IFERROR('Prices Calculation'!H224*'Prices Calculation'!A224,"0")</f>
        <v>0</v>
      </c>
    </row>
    <row r="226" spans="1:5" ht="14.25">
      <c r="A226" s="7">
        <f>_xlfn.IFERROR('Prices Calculation'!$D226*'Prices Calculation'!$A226,"0")</f>
        <v>0</v>
      </c>
      <c r="B226" s="5">
        <f>_xlfn.IFERROR('Prices Calculation'!$A226*'Prices Calculation'!$E226,"0")</f>
        <v>0</v>
      </c>
      <c r="C226" s="5">
        <f>_xlfn.IFERROR('Prices Calculation'!$F226*'Prices Calculation'!$A226,"0")</f>
        <v>0</v>
      </c>
      <c r="D226" s="5">
        <f>_xlfn.IFERROR('Prices Calculation'!$A226*'Prices Calculation'!$G226,"0")</f>
        <v>0</v>
      </c>
      <c r="E226" s="5">
        <f>_xlfn.IFERROR('Prices Calculation'!H225*'Prices Calculation'!A225,"0")</f>
        <v>0</v>
      </c>
    </row>
    <row r="227" spans="1:5" ht="14.25">
      <c r="A227" s="7">
        <f>_xlfn.IFERROR('Prices Calculation'!$D227*'Prices Calculation'!$A227,"0")</f>
        <v>0</v>
      </c>
      <c r="B227" s="5">
        <f>_xlfn.IFERROR('Prices Calculation'!$A227*'Prices Calculation'!$E227,"0")</f>
        <v>0</v>
      </c>
      <c r="C227" s="5">
        <f>_xlfn.IFERROR('Prices Calculation'!$F227*'Prices Calculation'!$A227,"0")</f>
        <v>0</v>
      </c>
      <c r="D227" s="5">
        <f>_xlfn.IFERROR('Prices Calculation'!$A227*'Prices Calculation'!$G227,"0")</f>
        <v>0</v>
      </c>
      <c r="E227" s="5">
        <f>_xlfn.IFERROR('Prices Calculation'!H226*'Prices Calculation'!A226,"0")</f>
        <v>0</v>
      </c>
    </row>
    <row r="228" spans="1:5" ht="14.25">
      <c r="A228" s="7">
        <f>_xlfn.IFERROR('Prices Calculation'!$D228*'Prices Calculation'!$A228,"0")</f>
        <v>0</v>
      </c>
      <c r="B228" s="5">
        <f>_xlfn.IFERROR('Prices Calculation'!$A228*'Prices Calculation'!$E228,"0")</f>
        <v>0</v>
      </c>
      <c r="C228" s="5">
        <f>_xlfn.IFERROR('Prices Calculation'!$F228*'Prices Calculation'!$A228,"0")</f>
        <v>0</v>
      </c>
      <c r="D228" s="5">
        <f>_xlfn.IFERROR('Prices Calculation'!$A228*'Prices Calculation'!$G228,"0")</f>
        <v>0</v>
      </c>
      <c r="E228" s="5">
        <f>_xlfn.IFERROR('Prices Calculation'!H227*'Prices Calculation'!A227,"0")</f>
        <v>0</v>
      </c>
    </row>
    <row r="229" spans="1:5" ht="14.25">
      <c r="A229" s="7">
        <f>_xlfn.IFERROR('Prices Calculation'!$D229*'Prices Calculation'!$A229,"0")</f>
        <v>0</v>
      </c>
      <c r="B229" s="5">
        <f>_xlfn.IFERROR('Prices Calculation'!$A229*'Prices Calculation'!$E229,"0")</f>
        <v>0</v>
      </c>
      <c r="C229" s="5">
        <f>_xlfn.IFERROR('Prices Calculation'!$F229*'Prices Calculation'!$A229,"0")</f>
        <v>0</v>
      </c>
      <c r="D229" s="5">
        <f>_xlfn.IFERROR('Prices Calculation'!$A229*'Prices Calculation'!$G229,"0")</f>
        <v>0</v>
      </c>
      <c r="E229" s="5">
        <f>_xlfn.IFERROR('Prices Calculation'!H228*'Prices Calculation'!A228,"0")</f>
        <v>0</v>
      </c>
    </row>
    <row r="230" spans="1:5" ht="14.25">
      <c r="A230" s="7">
        <f>_xlfn.IFERROR('Prices Calculation'!$D230*'Prices Calculation'!$A230,"0")</f>
        <v>0</v>
      </c>
      <c r="B230" s="5">
        <f>_xlfn.IFERROR('Prices Calculation'!$A230*'Prices Calculation'!$E230,"0")</f>
        <v>0</v>
      </c>
      <c r="C230" s="5">
        <f>_xlfn.IFERROR('Prices Calculation'!$F230*'Prices Calculation'!$A230,"0")</f>
        <v>0</v>
      </c>
      <c r="D230" s="5">
        <f>_xlfn.IFERROR('Prices Calculation'!$A230*'Prices Calculation'!$G230,"0")</f>
        <v>0</v>
      </c>
      <c r="E230" s="5">
        <f>_xlfn.IFERROR('Prices Calculation'!H229*'Prices Calculation'!A229,"0")</f>
        <v>0</v>
      </c>
    </row>
    <row r="231" spans="1:5" ht="14.25">
      <c r="A231" s="7">
        <f>_xlfn.IFERROR('Prices Calculation'!$D231*'Prices Calculation'!$A231,"0")</f>
        <v>0</v>
      </c>
      <c r="B231" s="5">
        <f>_xlfn.IFERROR('Prices Calculation'!$A231*'Prices Calculation'!$E231,"0")</f>
        <v>0</v>
      </c>
      <c r="C231" s="5">
        <f>_xlfn.IFERROR('Prices Calculation'!$F231*'Prices Calculation'!$A231,"0")</f>
        <v>0</v>
      </c>
      <c r="D231" s="5">
        <f>_xlfn.IFERROR('Prices Calculation'!$A231*'Prices Calculation'!$G231,"0")</f>
        <v>0</v>
      </c>
      <c r="E231" s="5">
        <f>_xlfn.IFERROR('Prices Calculation'!H230*'Prices Calculation'!A230,"0")</f>
        <v>0</v>
      </c>
    </row>
    <row r="232" spans="1:5" ht="14.25">
      <c r="A232" s="7">
        <f>_xlfn.IFERROR('Prices Calculation'!$D232*'Prices Calculation'!$A232,"0")</f>
        <v>0</v>
      </c>
      <c r="B232" s="5">
        <f>_xlfn.IFERROR('Prices Calculation'!$A232*'Prices Calculation'!$E232,"0")</f>
        <v>0</v>
      </c>
      <c r="C232" s="5">
        <f>_xlfn.IFERROR('Prices Calculation'!$F232*'Prices Calculation'!$A232,"0")</f>
        <v>0</v>
      </c>
      <c r="D232" s="5">
        <f>_xlfn.IFERROR('Prices Calculation'!$A232*'Prices Calculation'!$G232,"0")</f>
        <v>0</v>
      </c>
      <c r="E232" s="5">
        <f>_xlfn.IFERROR('Prices Calculation'!H231*'Prices Calculation'!A231,"0")</f>
        <v>0</v>
      </c>
    </row>
    <row r="233" spans="1:5" ht="14.25">
      <c r="A233" s="7">
        <f>_xlfn.IFERROR('Prices Calculation'!$D233*'Prices Calculation'!$A233,"0")</f>
        <v>0</v>
      </c>
      <c r="B233" s="5">
        <f>_xlfn.IFERROR('Prices Calculation'!$A233*'Prices Calculation'!$E233,"0")</f>
        <v>0</v>
      </c>
      <c r="C233" s="5">
        <f>_xlfn.IFERROR('Prices Calculation'!$F233*'Prices Calculation'!$A233,"0")</f>
        <v>0</v>
      </c>
      <c r="D233" s="5">
        <f>_xlfn.IFERROR('Prices Calculation'!$A233*'Prices Calculation'!$G233,"0")</f>
        <v>0</v>
      </c>
      <c r="E233" s="5">
        <f>_xlfn.IFERROR('Prices Calculation'!H232*'Prices Calculation'!A232,"0")</f>
        <v>0</v>
      </c>
    </row>
    <row r="234" spans="1:5" ht="14.25">
      <c r="A234" s="7">
        <f>_xlfn.IFERROR('Prices Calculation'!$D234*'Prices Calculation'!$A234,"0")</f>
        <v>0</v>
      </c>
      <c r="B234" s="5">
        <f>_xlfn.IFERROR('Prices Calculation'!$A234*'Prices Calculation'!$E234,"0")</f>
        <v>0</v>
      </c>
      <c r="C234" s="5">
        <f>_xlfn.IFERROR('Prices Calculation'!$F234*'Prices Calculation'!$A234,"0")</f>
        <v>0</v>
      </c>
      <c r="D234" s="5">
        <f>_xlfn.IFERROR('Prices Calculation'!$A234*'Prices Calculation'!$G234,"0")</f>
        <v>0</v>
      </c>
      <c r="E234" s="5">
        <f>_xlfn.IFERROR('Prices Calculation'!H233*'Prices Calculation'!A233,"0")</f>
        <v>0</v>
      </c>
    </row>
    <row r="235" spans="1:5" ht="14.25">
      <c r="A235" s="7">
        <f>_xlfn.IFERROR('Prices Calculation'!$D235*'Prices Calculation'!$A235,"0")</f>
        <v>0</v>
      </c>
      <c r="B235" s="5">
        <f>_xlfn.IFERROR('Prices Calculation'!$A235*'Prices Calculation'!$E235,"0")</f>
        <v>0</v>
      </c>
      <c r="C235" s="5">
        <f>_xlfn.IFERROR('Prices Calculation'!$F235*'Prices Calculation'!$A235,"0")</f>
        <v>0</v>
      </c>
      <c r="D235" s="5">
        <f>_xlfn.IFERROR('Prices Calculation'!$A235*'Prices Calculation'!$G235,"0")</f>
        <v>0</v>
      </c>
      <c r="E235" s="5">
        <f>_xlfn.IFERROR('Prices Calculation'!H234*'Prices Calculation'!A234,"0")</f>
        <v>0</v>
      </c>
    </row>
    <row r="236" spans="1:5" ht="14.25">
      <c r="A236" s="7">
        <f>_xlfn.IFERROR('Prices Calculation'!$D236*'Prices Calculation'!$A236,"0")</f>
        <v>0</v>
      </c>
      <c r="B236" s="5">
        <f>_xlfn.IFERROR('Prices Calculation'!$A236*'Prices Calculation'!$E236,"0")</f>
        <v>0</v>
      </c>
      <c r="C236" s="5">
        <f>_xlfn.IFERROR('Prices Calculation'!$F236*'Prices Calculation'!$A236,"0")</f>
        <v>0</v>
      </c>
      <c r="D236" s="5">
        <f>_xlfn.IFERROR('Prices Calculation'!$A236*'Prices Calculation'!$G236,"0")</f>
        <v>0</v>
      </c>
      <c r="E236" s="5">
        <f>_xlfn.IFERROR('Prices Calculation'!H235*'Prices Calculation'!A235,"0")</f>
        <v>0</v>
      </c>
    </row>
    <row r="237" spans="1:5" ht="14.25">
      <c r="A237" s="7">
        <f>_xlfn.IFERROR('Prices Calculation'!$D237*'Prices Calculation'!$A237,"0")</f>
        <v>0</v>
      </c>
      <c r="B237" s="5">
        <f>_xlfn.IFERROR('Prices Calculation'!$A237*'Prices Calculation'!$E237,"0")</f>
        <v>0</v>
      </c>
      <c r="C237" s="5">
        <f>_xlfn.IFERROR('Prices Calculation'!$F237*'Prices Calculation'!$A237,"0")</f>
        <v>0</v>
      </c>
      <c r="D237" s="5">
        <f>_xlfn.IFERROR('Prices Calculation'!$A237*'Prices Calculation'!$G237,"0")</f>
        <v>0</v>
      </c>
      <c r="E237" s="5">
        <f>_xlfn.IFERROR('Prices Calculation'!H236*'Prices Calculation'!A236,"0")</f>
        <v>0</v>
      </c>
    </row>
    <row r="238" spans="1:5" ht="14.25">
      <c r="A238" s="7">
        <f>_xlfn.IFERROR('Prices Calculation'!$D238*'Prices Calculation'!$A238,"0")</f>
        <v>0</v>
      </c>
      <c r="B238" s="5">
        <f>_xlfn.IFERROR('Prices Calculation'!$A238*'Prices Calculation'!$E238,"0")</f>
        <v>0</v>
      </c>
      <c r="C238" s="5">
        <f>_xlfn.IFERROR('Prices Calculation'!$F238*'Prices Calculation'!$A238,"0")</f>
        <v>0</v>
      </c>
      <c r="D238" s="5">
        <f>_xlfn.IFERROR('Prices Calculation'!$A238*'Prices Calculation'!$G238,"0")</f>
        <v>0</v>
      </c>
      <c r="E238" s="5">
        <f>_xlfn.IFERROR('Prices Calculation'!H237*'Prices Calculation'!A237,"0")</f>
        <v>0</v>
      </c>
    </row>
    <row r="239" spans="1:5" ht="14.25">
      <c r="A239" s="7">
        <f>_xlfn.IFERROR('Prices Calculation'!$D239*'Prices Calculation'!$A239,"0")</f>
        <v>0</v>
      </c>
      <c r="B239" s="5">
        <f>_xlfn.IFERROR('Prices Calculation'!$A239*'Prices Calculation'!$E239,"0")</f>
        <v>0</v>
      </c>
      <c r="C239" s="5">
        <f>_xlfn.IFERROR('Prices Calculation'!$F239*'Prices Calculation'!$A239,"0")</f>
        <v>0</v>
      </c>
      <c r="D239" s="5">
        <f>_xlfn.IFERROR('Prices Calculation'!$A239*'Prices Calculation'!$G239,"0")</f>
        <v>0</v>
      </c>
      <c r="E239" s="5">
        <f>_xlfn.IFERROR('Prices Calculation'!H238*'Prices Calculation'!A238,"0")</f>
        <v>0</v>
      </c>
    </row>
    <row r="240" spans="1:5" ht="14.25">
      <c r="A240" s="7">
        <f>_xlfn.IFERROR('Prices Calculation'!$D240*'Prices Calculation'!$A240,"0")</f>
        <v>0</v>
      </c>
      <c r="B240" s="5">
        <f>_xlfn.IFERROR('Prices Calculation'!$A240*'Prices Calculation'!$E240,"0")</f>
        <v>0</v>
      </c>
      <c r="C240" s="5">
        <f>_xlfn.IFERROR('Prices Calculation'!$F240*'Prices Calculation'!$A240,"0")</f>
        <v>0</v>
      </c>
      <c r="D240" s="5">
        <f>_xlfn.IFERROR('Prices Calculation'!$A240*'Prices Calculation'!$G240,"0")</f>
        <v>0</v>
      </c>
      <c r="E240" s="5">
        <f>_xlfn.IFERROR('Prices Calculation'!H239*'Prices Calculation'!A239,"0")</f>
        <v>0</v>
      </c>
    </row>
    <row r="241" spans="1:5" ht="14.25">
      <c r="A241" s="7" t="str">
        <f>_xlfn.IFERROR('Prices Calculation'!$D241*'Prices Calculation'!$A241,"0")</f>
        <v>0</v>
      </c>
      <c r="B241" s="5" t="str">
        <f>_xlfn.IFERROR('Prices Calculation'!$A241*'Prices Calculation'!$E241,"0")</f>
        <v>0</v>
      </c>
      <c r="C241" s="5" t="str">
        <f>_xlfn.IFERROR('Prices Calculation'!$F241*'Prices Calculation'!$A241,"0")</f>
        <v>0</v>
      </c>
      <c r="D241" s="5" t="str">
        <f>_xlfn.IFERROR('Prices Calculation'!$A241*'Prices Calculation'!$G241,"0")</f>
        <v>0</v>
      </c>
      <c r="E241" s="5">
        <f>_xlfn.IFERROR('Prices Calculation'!H240*'Prices Calculation'!A240,"0")</f>
        <v>0</v>
      </c>
    </row>
    <row r="242" spans="1:5" ht="14.25">
      <c r="A242" s="7">
        <f>_xlfn.IFERROR('Prices Calculation'!$D242*'Prices Calculation'!$A242,"0")</f>
        <v>0</v>
      </c>
      <c r="B242" s="5">
        <f>_xlfn.IFERROR('Prices Calculation'!$A242*'Prices Calculation'!$E242,"0")</f>
        <v>0</v>
      </c>
      <c r="C242" s="5">
        <f>_xlfn.IFERROR('Prices Calculation'!$F242*'Prices Calculation'!$A242,"0")</f>
        <v>0</v>
      </c>
      <c r="D242" s="5">
        <f>_xlfn.IFERROR('Prices Calculation'!$A242*'Prices Calculation'!$G242,"0")</f>
        <v>0</v>
      </c>
      <c r="E242" s="5" t="str">
        <f>_xlfn.IFERROR('Prices Calculation'!H241*'Prices Calculation'!A241,"0")</f>
        <v>0</v>
      </c>
    </row>
    <row r="243" spans="1:5" ht="14.25">
      <c r="A243" s="7">
        <f>_xlfn.IFERROR('Prices Calculation'!$D243*'Prices Calculation'!$A243,"0")</f>
        <v>0</v>
      </c>
      <c r="B243" s="5">
        <f>_xlfn.IFERROR('Prices Calculation'!$A243*'Prices Calculation'!$E243,"0")</f>
        <v>0</v>
      </c>
      <c r="C243" s="5">
        <f>_xlfn.IFERROR('Prices Calculation'!$F243*'Prices Calculation'!$A243,"0")</f>
        <v>0</v>
      </c>
      <c r="D243" s="5">
        <f>_xlfn.IFERROR('Prices Calculation'!$A243*'Prices Calculation'!$G243,"0")</f>
        <v>0</v>
      </c>
      <c r="E243" s="5">
        <f>_xlfn.IFERROR('Prices Calculation'!H242*'Prices Calculation'!A242,"0")</f>
        <v>0</v>
      </c>
    </row>
    <row r="244" spans="1:5" ht="14.25">
      <c r="A244" s="7">
        <f>_xlfn.IFERROR('Prices Calculation'!$D244*'Prices Calculation'!$A244,"0")</f>
        <v>0</v>
      </c>
      <c r="B244" s="5">
        <f>_xlfn.IFERROR('Prices Calculation'!$A244*'Prices Calculation'!$E244,"0")</f>
        <v>0</v>
      </c>
      <c r="C244" s="5">
        <f>_xlfn.IFERROR('Prices Calculation'!$F244*'Prices Calculation'!$A244,"0")</f>
        <v>0</v>
      </c>
      <c r="D244" s="5">
        <f>_xlfn.IFERROR('Prices Calculation'!$A244*'Prices Calculation'!$G244,"0")</f>
        <v>0</v>
      </c>
      <c r="E244" s="5">
        <f>_xlfn.IFERROR('Prices Calculation'!H243*'Prices Calculation'!A243,"0")</f>
        <v>0</v>
      </c>
    </row>
    <row r="245" spans="1:5" ht="14.25">
      <c r="A245" s="7">
        <f>_xlfn.IFERROR('Prices Calculation'!$D245*'Prices Calculation'!$A245,"0")</f>
        <v>0</v>
      </c>
      <c r="B245" s="5">
        <f>_xlfn.IFERROR('Prices Calculation'!$A245*'Prices Calculation'!$E245,"0")</f>
        <v>0</v>
      </c>
      <c r="C245" s="5">
        <f>_xlfn.IFERROR('Prices Calculation'!$F245*'Prices Calculation'!$A245,"0")</f>
        <v>0</v>
      </c>
      <c r="D245" s="5">
        <f>_xlfn.IFERROR('Prices Calculation'!$A245*'Prices Calculation'!$G245,"0")</f>
        <v>0</v>
      </c>
      <c r="E245" s="5">
        <f>_xlfn.IFERROR('Prices Calculation'!H244*'Prices Calculation'!A244,"0")</f>
        <v>0</v>
      </c>
    </row>
    <row r="246" spans="1:5" ht="14.25">
      <c r="A246" s="7">
        <f>_xlfn.IFERROR('Prices Calculation'!$D246*'Prices Calculation'!$A246,"0")</f>
        <v>0</v>
      </c>
      <c r="B246" s="5">
        <f>_xlfn.IFERROR('Prices Calculation'!$A246*'Prices Calculation'!$E246,"0")</f>
        <v>0</v>
      </c>
      <c r="C246" s="5">
        <f>_xlfn.IFERROR('Prices Calculation'!$F246*'Prices Calculation'!$A246,"0")</f>
        <v>0</v>
      </c>
      <c r="D246" s="5">
        <f>_xlfn.IFERROR('Prices Calculation'!$A246*'Prices Calculation'!$G246,"0")</f>
        <v>0</v>
      </c>
      <c r="E246" s="5">
        <f>_xlfn.IFERROR('Prices Calculation'!H245*'Prices Calculation'!A245,"0")</f>
        <v>0</v>
      </c>
    </row>
    <row r="247" spans="1:5" ht="14.25">
      <c r="A247" s="7">
        <f>_xlfn.IFERROR('Prices Calculation'!$D247*'Prices Calculation'!$A247,"0")</f>
        <v>0</v>
      </c>
      <c r="B247" s="5">
        <f>_xlfn.IFERROR('Prices Calculation'!$A247*'Prices Calculation'!$E247,"0")</f>
        <v>0</v>
      </c>
      <c r="C247" s="5">
        <f>_xlfn.IFERROR('Prices Calculation'!$F247*'Prices Calculation'!$A247,"0")</f>
        <v>0</v>
      </c>
      <c r="D247" s="5">
        <f>_xlfn.IFERROR('Prices Calculation'!$A247*'Prices Calculation'!$G247,"0")</f>
        <v>0</v>
      </c>
      <c r="E247" s="5">
        <f>_xlfn.IFERROR('Prices Calculation'!H246*'Prices Calculation'!A246,"0")</f>
        <v>0</v>
      </c>
    </row>
    <row r="248" spans="1:5" ht="14.25">
      <c r="A248" s="7">
        <f>_xlfn.IFERROR('Prices Calculation'!$D248*'Prices Calculation'!$A248,"0")</f>
        <v>0</v>
      </c>
      <c r="B248" s="5">
        <f>_xlfn.IFERROR('Prices Calculation'!$A248*'Prices Calculation'!$E248,"0")</f>
        <v>0</v>
      </c>
      <c r="C248" s="5">
        <f>_xlfn.IFERROR('Prices Calculation'!$F248*'Prices Calculation'!$A248,"0")</f>
        <v>0</v>
      </c>
      <c r="D248" s="5">
        <f>_xlfn.IFERROR('Prices Calculation'!$A248*'Prices Calculation'!$G248,"0")</f>
        <v>0</v>
      </c>
      <c r="E248" s="5">
        <f>_xlfn.IFERROR('Prices Calculation'!H247*'Prices Calculation'!A247,"0")</f>
        <v>0</v>
      </c>
    </row>
    <row r="249" spans="1:5" ht="14.25">
      <c r="A249" s="7">
        <f>_xlfn.IFERROR('Prices Calculation'!$D249*'Prices Calculation'!$A249,"0")</f>
        <v>0</v>
      </c>
      <c r="B249" s="5">
        <f>_xlfn.IFERROR('Prices Calculation'!$A249*'Prices Calculation'!$E249,"0")</f>
        <v>0</v>
      </c>
      <c r="C249" s="5">
        <f>_xlfn.IFERROR('Prices Calculation'!$F249*'Prices Calculation'!$A249,"0")</f>
        <v>0</v>
      </c>
      <c r="D249" s="5">
        <f>_xlfn.IFERROR('Prices Calculation'!$A249*'Prices Calculation'!$G249,"0")</f>
        <v>0</v>
      </c>
      <c r="E249" s="5">
        <f>_xlfn.IFERROR('Prices Calculation'!H248*'Prices Calculation'!A248,"0")</f>
        <v>0</v>
      </c>
    </row>
    <row r="250" spans="1:5" ht="14.25">
      <c r="A250" s="7">
        <f>_xlfn.IFERROR('Prices Calculation'!$D250*'Prices Calculation'!$A250,"0")</f>
        <v>0</v>
      </c>
      <c r="B250" s="5">
        <f>_xlfn.IFERROR('Prices Calculation'!$A250*'Prices Calculation'!$E250,"0")</f>
        <v>0</v>
      </c>
      <c r="C250" s="5">
        <f>_xlfn.IFERROR('Prices Calculation'!$F250*'Prices Calculation'!$A250,"0")</f>
        <v>0</v>
      </c>
      <c r="D250" s="5">
        <f>_xlfn.IFERROR('Prices Calculation'!$A250*'Prices Calculation'!$G250,"0")</f>
        <v>0</v>
      </c>
      <c r="E250" s="5">
        <f>_xlfn.IFERROR('Prices Calculation'!H249*'Prices Calculation'!A249,"0")</f>
        <v>0</v>
      </c>
    </row>
    <row r="251" spans="1:5" ht="14.25">
      <c r="A251" s="7">
        <f>_xlfn.IFERROR('Prices Calculation'!$D251*'Prices Calculation'!$A251,"0")</f>
        <v>0</v>
      </c>
      <c r="B251" s="5">
        <f>_xlfn.IFERROR('Prices Calculation'!$A251*'Prices Calculation'!$E251,"0")</f>
        <v>0</v>
      </c>
      <c r="C251" s="5">
        <f>_xlfn.IFERROR('Prices Calculation'!$F251*'Prices Calculation'!$A251,"0")</f>
        <v>0</v>
      </c>
      <c r="D251" s="5">
        <f>_xlfn.IFERROR('Prices Calculation'!$A251*'Prices Calculation'!$G251,"0")</f>
        <v>0</v>
      </c>
      <c r="E251" s="5">
        <f>_xlfn.IFERROR('Prices Calculation'!H250*'Prices Calculation'!A250,"0")</f>
        <v>0</v>
      </c>
    </row>
    <row r="252" spans="1:5" ht="14.25">
      <c r="A252" s="7">
        <f>_xlfn.IFERROR('Prices Calculation'!$D252*'Prices Calculation'!$A252,"0")</f>
        <v>0</v>
      </c>
      <c r="B252" s="5">
        <f>_xlfn.IFERROR('Prices Calculation'!$A252*'Prices Calculation'!$E252,"0")</f>
        <v>0</v>
      </c>
      <c r="C252" s="5">
        <f>_xlfn.IFERROR('Prices Calculation'!$F252*'Prices Calculation'!$A252,"0")</f>
        <v>0</v>
      </c>
      <c r="D252" s="5">
        <f>_xlfn.IFERROR('Prices Calculation'!$A252*'Prices Calculation'!$G252,"0")</f>
        <v>0</v>
      </c>
      <c r="E252" s="5">
        <f>_xlfn.IFERROR('Prices Calculation'!H251*'Prices Calculation'!A251,"0")</f>
        <v>0</v>
      </c>
    </row>
    <row r="253" spans="1:5" ht="14.25">
      <c r="A253" s="7">
        <f>_xlfn.IFERROR('Prices Calculation'!$D253*'Prices Calculation'!$A253,"0")</f>
        <v>0</v>
      </c>
      <c r="B253" s="5">
        <f>_xlfn.IFERROR('Prices Calculation'!$A253*'Prices Calculation'!$E253,"0")</f>
        <v>0</v>
      </c>
      <c r="C253" s="5">
        <f>_xlfn.IFERROR('Prices Calculation'!$F253*'Prices Calculation'!$A253,"0")</f>
        <v>0</v>
      </c>
      <c r="D253" s="5">
        <f>_xlfn.IFERROR('Prices Calculation'!$A253*'Prices Calculation'!$G253,"0")</f>
        <v>0</v>
      </c>
      <c r="E253" s="5">
        <f>_xlfn.IFERROR('Prices Calculation'!H252*'Prices Calculation'!A252,"0")</f>
        <v>0</v>
      </c>
    </row>
    <row r="254" spans="1:5" ht="14.25">
      <c r="A254" s="7" t="str">
        <f>_xlfn.IFERROR('Prices Calculation'!$D254*'Prices Calculation'!$A254,"0")</f>
        <v>0</v>
      </c>
      <c r="B254" s="5" t="str">
        <f>_xlfn.IFERROR('Prices Calculation'!$A254*'Prices Calculation'!$E254,"0")</f>
        <v>0</v>
      </c>
      <c r="C254" s="5" t="str">
        <f>_xlfn.IFERROR('Prices Calculation'!$F254*'Prices Calculation'!$A254,"0")</f>
        <v>0</v>
      </c>
      <c r="D254" s="5" t="str">
        <f>_xlfn.IFERROR('Prices Calculation'!$A254*'Prices Calculation'!$G254,"0")</f>
        <v>0</v>
      </c>
      <c r="E254" s="5">
        <f>_xlfn.IFERROR('Prices Calculation'!H253*'Prices Calculation'!A253,"0")</f>
        <v>0</v>
      </c>
    </row>
    <row r="255" spans="1:5" ht="14.25">
      <c r="A255" s="7">
        <f>_xlfn.IFERROR('Prices Calculation'!$D255*'Prices Calculation'!$A255,"0")</f>
        <v>0</v>
      </c>
      <c r="B255" s="5">
        <f>_xlfn.IFERROR('Prices Calculation'!$A255*'Prices Calculation'!$E255,"0")</f>
        <v>0</v>
      </c>
      <c r="C255" s="5">
        <f>_xlfn.IFERROR('Prices Calculation'!$F255*'Prices Calculation'!$A255,"0")</f>
        <v>0</v>
      </c>
      <c r="D255" s="5">
        <f>_xlfn.IFERROR('Prices Calculation'!$A255*'Prices Calculation'!$G255,"0")</f>
        <v>0</v>
      </c>
      <c r="E255" s="5" t="str">
        <f>_xlfn.IFERROR('Prices Calculation'!H254*'Prices Calculation'!A254,"0")</f>
        <v>0</v>
      </c>
    </row>
    <row r="256" spans="1:5" ht="14.25">
      <c r="A256" s="7">
        <f>_xlfn.IFERROR('Prices Calculation'!$D256*'Prices Calculation'!$A256,"0")</f>
        <v>0</v>
      </c>
      <c r="B256" s="5">
        <f>_xlfn.IFERROR('Prices Calculation'!$A256*'Prices Calculation'!$E256,"0")</f>
        <v>0</v>
      </c>
      <c r="C256" s="5">
        <f>_xlfn.IFERROR('Prices Calculation'!$F256*'Prices Calculation'!$A256,"0")</f>
        <v>0</v>
      </c>
      <c r="D256" s="5">
        <f>_xlfn.IFERROR('Prices Calculation'!$A256*'Prices Calculation'!$G256,"0")</f>
        <v>0</v>
      </c>
      <c r="E256" s="5">
        <f>_xlfn.IFERROR('Prices Calculation'!H255*'Prices Calculation'!A255,"0")</f>
        <v>0</v>
      </c>
    </row>
    <row r="257" spans="1:5" ht="14.25">
      <c r="A257" s="7">
        <f>_xlfn.IFERROR('Prices Calculation'!$D257*'Prices Calculation'!$A257,"0")</f>
        <v>0</v>
      </c>
      <c r="B257" s="5">
        <f>_xlfn.IFERROR('Prices Calculation'!$A257*'Prices Calculation'!$E257,"0")</f>
        <v>0</v>
      </c>
      <c r="C257" s="5">
        <f>_xlfn.IFERROR('Prices Calculation'!$F257*'Prices Calculation'!$A257,"0")</f>
        <v>0</v>
      </c>
      <c r="D257" s="5">
        <f>_xlfn.IFERROR('Prices Calculation'!$A257*'Prices Calculation'!$G257,"0")</f>
        <v>0</v>
      </c>
      <c r="E257" s="5">
        <f>_xlfn.IFERROR('Prices Calculation'!H256*'Prices Calculation'!A256,"0")</f>
        <v>0</v>
      </c>
    </row>
    <row r="258" spans="1:5" ht="14.25">
      <c r="A258" s="7">
        <f>_xlfn.IFERROR('Prices Calculation'!$D258*'Prices Calculation'!$A258,"0")</f>
        <v>0</v>
      </c>
      <c r="B258" s="5">
        <f>_xlfn.IFERROR('Prices Calculation'!$A258*'Prices Calculation'!$E258,"0")</f>
        <v>0</v>
      </c>
      <c r="C258" s="5">
        <f>_xlfn.IFERROR('Prices Calculation'!$F258*'Prices Calculation'!$A258,"0")</f>
        <v>0</v>
      </c>
      <c r="D258" s="5">
        <f>_xlfn.IFERROR('Prices Calculation'!$A258*'Prices Calculation'!$G258,"0")</f>
        <v>0</v>
      </c>
      <c r="E258" s="5">
        <f>_xlfn.IFERROR('Prices Calculation'!H257*'Prices Calculation'!A257,"0")</f>
        <v>0</v>
      </c>
    </row>
    <row r="259" spans="1:5" ht="14.25">
      <c r="A259" s="7">
        <f>_xlfn.IFERROR('Prices Calculation'!$D259*'Prices Calculation'!$A259,"0")</f>
        <v>0</v>
      </c>
      <c r="B259" s="5">
        <f>_xlfn.IFERROR('Prices Calculation'!$A259*'Prices Calculation'!$E259,"0")</f>
        <v>0</v>
      </c>
      <c r="C259" s="5">
        <f>_xlfn.IFERROR('Prices Calculation'!$F259*'Prices Calculation'!$A259,"0")</f>
        <v>0</v>
      </c>
      <c r="D259" s="5">
        <f>_xlfn.IFERROR('Prices Calculation'!$A259*'Prices Calculation'!$G259,"0")</f>
        <v>0</v>
      </c>
      <c r="E259" s="5">
        <f>_xlfn.IFERROR('Prices Calculation'!H258*'Prices Calculation'!A258,"0")</f>
        <v>0</v>
      </c>
    </row>
    <row r="260" spans="1:5" ht="14.25">
      <c r="A260" s="7">
        <f>_xlfn.IFERROR('Prices Calculation'!$D260*'Prices Calculation'!$A260,"0")</f>
        <v>0</v>
      </c>
      <c r="B260" s="5">
        <f>_xlfn.IFERROR('Prices Calculation'!$A260*'Prices Calculation'!$E260,"0")</f>
        <v>0</v>
      </c>
      <c r="C260" s="5">
        <f>_xlfn.IFERROR('Prices Calculation'!$F260*'Prices Calculation'!$A260,"0")</f>
        <v>0</v>
      </c>
      <c r="D260" s="5">
        <f>_xlfn.IFERROR('Prices Calculation'!$A260*'Prices Calculation'!$G260,"0")</f>
        <v>0</v>
      </c>
      <c r="E260" s="5">
        <f>_xlfn.IFERROR('Prices Calculation'!H259*'Prices Calculation'!A259,"0")</f>
        <v>0</v>
      </c>
    </row>
    <row r="261" spans="1:5" ht="14.25">
      <c r="A261" s="7">
        <f>_xlfn.IFERROR('Prices Calculation'!$D261*'Prices Calculation'!$A261,"0")</f>
        <v>0</v>
      </c>
      <c r="B261" s="5">
        <f>_xlfn.IFERROR('Prices Calculation'!$A261*'Prices Calculation'!$E261,"0")</f>
        <v>0</v>
      </c>
      <c r="C261" s="5">
        <f>_xlfn.IFERROR('Prices Calculation'!$F261*'Prices Calculation'!$A261,"0")</f>
        <v>0</v>
      </c>
      <c r="D261" s="5">
        <f>_xlfn.IFERROR('Prices Calculation'!$A261*'Prices Calculation'!$G261,"0")</f>
        <v>0</v>
      </c>
      <c r="E261" s="5">
        <f>_xlfn.IFERROR('Prices Calculation'!H260*'Prices Calculation'!A260,"0")</f>
        <v>0</v>
      </c>
    </row>
    <row r="262" spans="1:5" ht="14.25">
      <c r="A262" s="7">
        <f>_xlfn.IFERROR('Prices Calculation'!$D262*'Prices Calculation'!$A262,"0")</f>
        <v>0</v>
      </c>
      <c r="B262" s="5">
        <f>_xlfn.IFERROR('Prices Calculation'!$A262*'Prices Calculation'!$E262,"0")</f>
        <v>0</v>
      </c>
      <c r="C262" s="5">
        <f>_xlfn.IFERROR('Prices Calculation'!$F262*'Prices Calculation'!$A262,"0")</f>
        <v>0</v>
      </c>
      <c r="D262" s="5">
        <f>_xlfn.IFERROR('Prices Calculation'!$A262*'Prices Calculation'!$G262,"0")</f>
        <v>0</v>
      </c>
      <c r="E262" s="5">
        <f>_xlfn.IFERROR('Prices Calculation'!H261*'Prices Calculation'!A261,"0")</f>
        <v>0</v>
      </c>
    </row>
    <row r="263" spans="1:5" ht="14.25">
      <c r="A263" s="7" t="str">
        <f>_xlfn.IFERROR('Prices Calculation'!$D263*'Prices Calculation'!$A263,"0")</f>
        <v>0</v>
      </c>
      <c r="B263" s="5" t="str">
        <f>_xlfn.IFERROR('Prices Calculation'!$A263*'Prices Calculation'!$E263,"0")</f>
        <v>0</v>
      </c>
      <c r="C263" s="5" t="str">
        <f>_xlfn.IFERROR('Prices Calculation'!$F263*'Prices Calculation'!$A263,"0")</f>
        <v>0</v>
      </c>
      <c r="D263" s="5" t="str">
        <f>_xlfn.IFERROR('Prices Calculation'!$A263*'Prices Calculation'!$G263,"0")</f>
        <v>0</v>
      </c>
      <c r="E263" s="5">
        <f>_xlfn.IFERROR('Prices Calculation'!H262*'Prices Calculation'!A262,"0")</f>
        <v>0</v>
      </c>
    </row>
    <row r="264" spans="1:5" ht="14.25">
      <c r="A264" s="7">
        <f>_xlfn.IFERROR('Prices Calculation'!$D264*'Prices Calculation'!$A264,"0")</f>
        <v>0</v>
      </c>
      <c r="B264" s="5">
        <f>_xlfn.IFERROR('Prices Calculation'!$A264*'Prices Calculation'!$E264,"0")</f>
        <v>0</v>
      </c>
      <c r="C264" s="5">
        <f>_xlfn.IFERROR('Prices Calculation'!$F264*'Prices Calculation'!$A264,"0")</f>
        <v>0</v>
      </c>
      <c r="D264" s="5">
        <f>_xlfn.IFERROR('Prices Calculation'!$A264*'Prices Calculation'!$G264,"0")</f>
        <v>0</v>
      </c>
      <c r="E264" s="5" t="str">
        <f>_xlfn.IFERROR('Prices Calculation'!H263*'Prices Calculation'!A263,"0")</f>
        <v>0</v>
      </c>
    </row>
    <row r="265" spans="1:5" ht="14.25">
      <c r="A265" s="7">
        <f>_xlfn.IFERROR('Prices Calculation'!$D265*'Prices Calculation'!$A265,"0")</f>
        <v>0</v>
      </c>
      <c r="B265" s="5">
        <f>_xlfn.IFERROR('Prices Calculation'!$A265*'Prices Calculation'!$E265,"0")</f>
        <v>0</v>
      </c>
      <c r="C265" s="5">
        <f>_xlfn.IFERROR('Prices Calculation'!$F265*'Prices Calculation'!$A265,"0")</f>
        <v>0</v>
      </c>
      <c r="D265" s="5">
        <f>_xlfn.IFERROR('Prices Calculation'!$A265*'Prices Calculation'!$G265,"0")</f>
        <v>0</v>
      </c>
      <c r="E265" s="5">
        <f>_xlfn.IFERROR('Prices Calculation'!H264*'Prices Calculation'!A264,"0")</f>
        <v>0</v>
      </c>
    </row>
    <row r="266" spans="1:5" ht="14.25">
      <c r="A266" s="7">
        <f>_xlfn.IFERROR('Prices Calculation'!$D266*'Prices Calculation'!$A266,"0")</f>
        <v>0</v>
      </c>
      <c r="B266" s="5">
        <f>_xlfn.IFERROR('Prices Calculation'!$A266*'Prices Calculation'!$E266,"0")</f>
        <v>0</v>
      </c>
      <c r="C266" s="5">
        <f>_xlfn.IFERROR('Prices Calculation'!$F266*'Prices Calculation'!$A266,"0")</f>
        <v>0</v>
      </c>
      <c r="D266" s="5">
        <f>_xlfn.IFERROR('Prices Calculation'!$A266*'Prices Calculation'!$G266,"0")</f>
        <v>0</v>
      </c>
      <c r="E266" s="5">
        <f>_xlfn.IFERROR('Prices Calculation'!H265*'Prices Calculation'!A265,"0")</f>
        <v>0</v>
      </c>
    </row>
    <row r="267" spans="1:5" ht="14.25">
      <c r="A267" s="7">
        <f>_xlfn.IFERROR('Prices Calculation'!$D267*'Prices Calculation'!$A267,"0")</f>
        <v>0</v>
      </c>
      <c r="B267" s="5">
        <f>_xlfn.IFERROR('Prices Calculation'!$A267*'Prices Calculation'!$E267,"0")</f>
        <v>0</v>
      </c>
      <c r="C267" s="5">
        <f>_xlfn.IFERROR('Prices Calculation'!$F267*'Prices Calculation'!$A267,"0")</f>
        <v>0</v>
      </c>
      <c r="D267" s="5">
        <f>_xlfn.IFERROR('Prices Calculation'!$A267*'Prices Calculation'!$G267,"0")</f>
        <v>0</v>
      </c>
      <c r="E267" s="5">
        <f>_xlfn.IFERROR('Prices Calculation'!H266*'Prices Calculation'!A266,"0")</f>
        <v>0</v>
      </c>
    </row>
    <row r="268" spans="1:5" ht="14.25">
      <c r="A268" s="7">
        <f>_xlfn.IFERROR('Prices Calculation'!$D268*'Prices Calculation'!$A268,"0")</f>
        <v>0</v>
      </c>
      <c r="B268" s="5">
        <f>_xlfn.IFERROR('Prices Calculation'!$A268*'Prices Calculation'!$E268,"0")</f>
        <v>0</v>
      </c>
      <c r="C268" s="5">
        <f>_xlfn.IFERROR('Prices Calculation'!$F268*'Prices Calculation'!$A268,"0")</f>
        <v>0</v>
      </c>
      <c r="D268" s="5">
        <f>_xlfn.IFERROR('Prices Calculation'!$A268*'Prices Calculation'!$G268,"0")</f>
        <v>0</v>
      </c>
      <c r="E268" s="5">
        <f>_xlfn.IFERROR('Prices Calculation'!H267*'Prices Calculation'!A267,"0")</f>
        <v>0</v>
      </c>
    </row>
    <row r="269" spans="1:5" ht="14.25">
      <c r="A269" s="7">
        <f>_xlfn.IFERROR('Prices Calculation'!$D269*'Prices Calculation'!$A269,"0")</f>
        <v>0</v>
      </c>
      <c r="B269" s="5">
        <f>_xlfn.IFERROR('Prices Calculation'!$A269*'Prices Calculation'!$E269,"0")</f>
        <v>0</v>
      </c>
      <c r="C269" s="5">
        <f>_xlfn.IFERROR('Prices Calculation'!$F269*'Prices Calculation'!$A269,"0")</f>
        <v>0</v>
      </c>
      <c r="D269" s="5">
        <f>_xlfn.IFERROR('Prices Calculation'!$A269*'Prices Calculation'!$G269,"0")</f>
        <v>0</v>
      </c>
      <c r="E269" s="5">
        <f>_xlfn.IFERROR('Prices Calculation'!H268*'Prices Calculation'!A268,"0")</f>
        <v>0</v>
      </c>
    </row>
    <row r="270" spans="1:5" ht="14.25">
      <c r="A270" s="7">
        <f>_xlfn.IFERROR('Prices Calculation'!$D270*'Prices Calculation'!$A270,"0")</f>
        <v>0</v>
      </c>
      <c r="B270" s="5">
        <f>_xlfn.IFERROR('Prices Calculation'!$A270*'Prices Calculation'!$E270,"0")</f>
        <v>0</v>
      </c>
      <c r="C270" s="5">
        <f>_xlfn.IFERROR('Prices Calculation'!$F270*'Prices Calculation'!$A270,"0")</f>
        <v>0</v>
      </c>
      <c r="D270" s="5">
        <f>_xlfn.IFERROR('Prices Calculation'!$A270*'Prices Calculation'!$G270,"0")</f>
        <v>0</v>
      </c>
      <c r="E270" s="5">
        <f>_xlfn.IFERROR('Prices Calculation'!H269*'Prices Calculation'!A269,"0")</f>
        <v>0</v>
      </c>
    </row>
    <row r="271" spans="1:5" ht="14.25">
      <c r="A271" s="7">
        <f>_xlfn.IFERROR('Prices Calculation'!$D271*'Prices Calculation'!$A271,"0")</f>
        <v>0</v>
      </c>
      <c r="B271" s="5">
        <f>_xlfn.IFERROR('Prices Calculation'!$A271*'Prices Calculation'!$E271,"0")</f>
        <v>0</v>
      </c>
      <c r="C271" s="5">
        <f>_xlfn.IFERROR('Prices Calculation'!$F271*'Prices Calculation'!$A271,"0")</f>
        <v>0</v>
      </c>
      <c r="D271" s="5">
        <f>_xlfn.IFERROR('Prices Calculation'!$A271*'Prices Calculation'!$G271,"0")</f>
        <v>0</v>
      </c>
      <c r="E271" s="5">
        <f>_xlfn.IFERROR('Prices Calculation'!H270*'Prices Calculation'!A270,"0")</f>
        <v>0</v>
      </c>
    </row>
    <row r="272" spans="1:5" ht="14.25">
      <c r="A272" s="7" t="str">
        <f>_xlfn.IFERROR('Prices Calculation'!$D272*'Prices Calculation'!$A272,"0")</f>
        <v>0</v>
      </c>
      <c r="B272" s="5" t="str">
        <f>_xlfn.IFERROR('Prices Calculation'!$A272*'Prices Calculation'!$E272,"0")</f>
        <v>0</v>
      </c>
      <c r="C272" s="5" t="str">
        <f>_xlfn.IFERROR('Prices Calculation'!$F272*'Prices Calculation'!$A272,"0")</f>
        <v>0</v>
      </c>
      <c r="D272" s="5" t="str">
        <f>_xlfn.IFERROR('Prices Calculation'!$A272*'Prices Calculation'!$G272,"0")</f>
        <v>0</v>
      </c>
      <c r="E272" s="5">
        <f>_xlfn.IFERROR('Prices Calculation'!H271*'Prices Calculation'!A271,"0")</f>
        <v>0</v>
      </c>
    </row>
    <row r="273" spans="1:5" ht="14.25">
      <c r="A273" s="7">
        <f>_xlfn.IFERROR('Prices Calculation'!$D273*'Prices Calculation'!$A273,"0")</f>
        <v>0</v>
      </c>
      <c r="B273" s="5">
        <f>_xlfn.IFERROR('Prices Calculation'!$A273*'Prices Calculation'!$E273,"0")</f>
        <v>0</v>
      </c>
      <c r="C273" s="5">
        <f>_xlfn.IFERROR('Prices Calculation'!$F273*'Prices Calculation'!$A273,"0")</f>
        <v>0</v>
      </c>
      <c r="D273" s="5">
        <f>_xlfn.IFERROR('Prices Calculation'!$A273*'Prices Calculation'!$G273,"0")</f>
        <v>0</v>
      </c>
      <c r="E273" s="5" t="str">
        <f>_xlfn.IFERROR('Prices Calculation'!H272*'Prices Calculation'!A272,"0")</f>
        <v>0</v>
      </c>
    </row>
    <row r="274" spans="1:5" ht="14.25">
      <c r="A274" s="7">
        <f>_xlfn.IFERROR('Prices Calculation'!$D274*'Prices Calculation'!$A274,"0")</f>
        <v>0</v>
      </c>
      <c r="B274" s="5">
        <f>_xlfn.IFERROR('Prices Calculation'!$A274*'Prices Calculation'!$E274,"0")</f>
        <v>0</v>
      </c>
      <c r="C274" s="5">
        <f>_xlfn.IFERROR('Prices Calculation'!$F274*'Prices Calculation'!$A274,"0")</f>
        <v>0</v>
      </c>
      <c r="D274" s="5">
        <f>_xlfn.IFERROR('Prices Calculation'!$A274*'Prices Calculation'!$G274,"0")</f>
        <v>0</v>
      </c>
      <c r="E274" s="5">
        <f>_xlfn.IFERROR('Prices Calculation'!H273*'Prices Calculation'!A273,"0")</f>
        <v>0</v>
      </c>
    </row>
    <row r="275" spans="1:5" ht="14.25">
      <c r="A275" s="7">
        <f>_xlfn.IFERROR('Prices Calculation'!$D275*'Prices Calculation'!$A275,"0")</f>
        <v>0</v>
      </c>
      <c r="B275" s="5">
        <f>_xlfn.IFERROR('Prices Calculation'!$A275*'Prices Calculation'!$E275,"0")</f>
        <v>0</v>
      </c>
      <c r="C275" s="5">
        <f>_xlfn.IFERROR('Prices Calculation'!$F275*'Prices Calculation'!$A275,"0")</f>
        <v>0</v>
      </c>
      <c r="D275" s="5">
        <f>_xlfn.IFERROR('Prices Calculation'!$A275*'Prices Calculation'!$G275,"0")</f>
        <v>0</v>
      </c>
      <c r="E275" s="5">
        <f>_xlfn.IFERROR('Prices Calculation'!H274*'Prices Calculation'!A274,"0")</f>
        <v>0</v>
      </c>
    </row>
    <row r="276" spans="1:5" ht="14.25">
      <c r="A276" s="7">
        <f>_xlfn.IFERROR('Prices Calculation'!$D276*'Prices Calculation'!$A276,"0")</f>
        <v>0</v>
      </c>
      <c r="B276" s="5">
        <f>_xlfn.IFERROR('Prices Calculation'!$A276*'Prices Calculation'!$E276,"0")</f>
        <v>0</v>
      </c>
      <c r="C276" s="5">
        <f>_xlfn.IFERROR('Prices Calculation'!$F276*'Prices Calculation'!$A276,"0")</f>
        <v>0</v>
      </c>
      <c r="D276" s="5">
        <f>_xlfn.IFERROR('Prices Calculation'!$A276*'Prices Calculation'!$G276,"0")</f>
        <v>0</v>
      </c>
      <c r="E276" s="5">
        <f>_xlfn.IFERROR('Prices Calculation'!H275*'Prices Calculation'!A275,"0")</f>
        <v>0</v>
      </c>
    </row>
    <row r="277" spans="1:5" ht="14.25">
      <c r="A277" s="7">
        <f>_xlfn.IFERROR('Prices Calculation'!$D277*'Prices Calculation'!$A277,"0")</f>
        <v>0</v>
      </c>
      <c r="B277" s="5">
        <f>_xlfn.IFERROR('Prices Calculation'!$A277*'Prices Calculation'!$E277,"0")</f>
        <v>0</v>
      </c>
      <c r="C277" s="5">
        <f>_xlfn.IFERROR('Prices Calculation'!$F277*'Prices Calculation'!$A277,"0")</f>
        <v>0</v>
      </c>
      <c r="D277" s="5">
        <f>_xlfn.IFERROR('Prices Calculation'!$A277*'Prices Calculation'!$G277,"0")</f>
        <v>0</v>
      </c>
      <c r="E277" s="5">
        <f>_xlfn.IFERROR('Prices Calculation'!H276*'Prices Calculation'!A276,"0")</f>
        <v>0</v>
      </c>
    </row>
    <row r="278" spans="1:5" ht="14.25">
      <c r="A278" s="7" t="str">
        <f>_xlfn.IFERROR('Prices Calculation'!$D278*'Prices Calculation'!$A278,"0")</f>
        <v>0</v>
      </c>
      <c r="B278" s="5" t="str">
        <f>_xlfn.IFERROR('Prices Calculation'!$A278*'Prices Calculation'!$E278,"0")</f>
        <v>0</v>
      </c>
      <c r="C278" s="5" t="str">
        <f>_xlfn.IFERROR('Prices Calculation'!$F278*'Prices Calculation'!$A278,"0")</f>
        <v>0</v>
      </c>
      <c r="D278" s="5" t="str">
        <f>_xlfn.IFERROR('Prices Calculation'!$A278*'Prices Calculation'!$G278,"0")</f>
        <v>0</v>
      </c>
      <c r="E278" s="5">
        <f>_xlfn.IFERROR('Prices Calculation'!H277*'Prices Calculation'!A277,"0")</f>
        <v>0</v>
      </c>
    </row>
    <row r="279" spans="1:5" ht="14.25">
      <c r="A279" s="7">
        <f>_xlfn.IFERROR('Prices Calculation'!$D279*'Prices Calculation'!$A279,"0")</f>
        <v>0</v>
      </c>
      <c r="B279" s="5">
        <f>_xlfn.IFERROR('Prices Calculation'!$A279*'Prices Calculation'!$E279,"0")</f>
        <v>0</v>
      </c>
      <c r="C279" s="5">
        <f>_xlfn.IFERROR('Prices Calculation'!$F279*'Prices Calculation'!$A279,"0")</f>
        <v>0</v>
      </c>
      <c r="D279" s="5">
        <f>_xlfn.IFERROR('Prices Calculation'!$A279*'Prices Calculation'!$G279,"0")</f>
        <v>0</v>
      </c>
      <c r="E279" s="5" t="str">
        <f>_xlfn.IFERROR('Prices Calculation'!H278*'Prices Calculation'!A278,"0")</f>
        <v>0</v>
      </c>
    </row>
    <row r="280" spans="1:5" ht="14.25">
      <c r="A280" s="7">
        <f>_xlfn.IFERROR('Prices Calculation'!$D280*'Prices Calculation'!$A280,"0")</f>
        <v>0</v>
      </c>
      <c r="B280" s="5">
        <f>_xlfn.IFERROR('Prices Calculation'!$A280*'Prices Calculation'!$E280,"0")</f>
        <v>0</v>
      </c>
      <c r="C280" s="5">
        <f>_xlfn.IFERROR('Prices Calculation'!$F280*'Prices Calculation'!$A280,"0")</f>
        <v>0</v>
      </c>
      <c r="D280" s="5">
        <f>_xlfn.IFERROR('Prices Calculation'!$A280*'Prices Calculation'!$G280,"0")</f>
        <v>0</v>
      </c>
      <c r="E280" s="5">
        <f>_xlfn.IFERROR('Prices Calculation'!H279*'Prices Calculation'!A279,"0")</f>
        <v>0</v>
      </c>
    </row>
    <row r="281" spans="1:5" ht="14.25">
      <c r="A281" s="7">
        <f>_xlfn.IFERROR('Prices Calculation'!$D281*'Prices Calculation'!$A281,"0")</f>
        <v>0</v>
      </c>
      <c r="B281" s="5">
        <f>_xlfn.IFERROR('Prices Calculation'!$A281*'Prices Calculation'!$E281,"0")</f>
        <v>0</v>
      </c>
      <c r="C281" s="5">
        <f>_xlfn.IFERROR('Prices Calculation'!$F281*'Prices Calculation'!$A281,"0")</f>
        <v>0</v>
      </c>
      <c r="D281" s="5">
        <f>_xlfn.IFERROR('Prices Calculation'!$A281*'Prices Calculation'!$G281,"0")</f>
        <v>0</v>
      </c>
      <c r="E281" s="5">
        <f>_xlfn.IFERROR('Prices Calculation'!H280*'Prices Calculation'!A280,"0")</f>
        <v>0</v>
      </c>
    </row>
    <row r="282" spans="1:5" ht="14.25">
      <c r="A282" s="7">
        <f>_xlfn.IFERROR('Prices Calculation'!$D282*'Prices Calculation'!$A282,"0")</f>
        <v>0</v>
      </c>
      <c r="B282" s="5">
        <f>_xlfn.IFERROR('Prices Calculation'!$A282*'Prices Calculation'!$E282,"0")</f>
        <v>0</v>
      </c>
      <c r="C282" s="5">
        <f>_xlfn.IFERROR('Prices Calculation'!$F282*'Prices Calculation'!$A282,"0")</f>
        <v>0</v>
      </c>
      <c r="D282" s="5">
        <f>_xlfn.IFERROR('Prices Calculation'!$A282*'Prices Calculation'!$G282,"0")</f>
        <v>0</v>
      </c>
      <c r="E282" s="5">
        <f>_xlfn.IFERROR('Prices Calculation'!H281*'Prices Calculation'!A281,"0")</f>
        <v>0</v>
      </c>
    </row>
    <row r="283" spans="1:5" ht="14.25">
      <c r="A283" s="7" t="str">
        <f>_xlfn.IFERROR('Prices Calculation'!$D283*'Prices Calculation'!$A283,"0")</f>
        <v>0</v>
      </c>
      <c r="B283" s="5" t="str">
        <f>_xlfn.IFERROR('Prices Calculation'!$A283*'Prices Calculation'!$E283,"0")</f>
        <v>0</v>
      </c>
      <c r="C283" s="5" t="str">
        <f>_xlfn.IFERROR('Prices Calculation'!$F283*'Prices Calculation'!$A283,"0")</f>
        <v>0</v>
      </c>
      <c r="D283" s="5" t="str">
        <f>_xlfn.IFERROR('Prices Calculation'!$A283*'Prices Calculation'!$G283,"0")</f>
        <v>0</v>
      </c>
      <c r="E283" s="5">
        <f>_xlfn.IFERROR('Prices Calculation'!H282*'Prices Calculation'!A282,"0")</f>
        <v>0</v>
      </c>
    </row>
    <row r="284" spans="1:5" ht="14.25">
      <c r="A284" s="7">
        <f>_xlfn.IFERROR('Prices Calculation'!$D284*'Prices Calculation'!$A284,"0")</f>
        <v>0</v>
      </c>
      <c r="B284" s="5">
        <f>_xlfn.IFERROR('Prices Calculation'!$A284*'Prices Calculation'!$E284,"0")</f>
        <v>0</v>
      </c>
      <c r="C284" s="5">
        <f>_xlfn.IFERROR('Prices Calculation'!$F284*'Prices Calculation'!$A284,"0")</f>
        <v>0</v>
      </c>
      <c r="D284" s="5">
        <f>_xlfn.IFERROR('Prices Calculation'!$A284*'Prices Calculation'!$G284,"0")</f>
        <v>0</v>
      </c>
      <c r="E284" s="5" t="str">
        <f>_xlfn.IFERROR('Prices Calculation'!H283*'Prices Calculation'!A283,"0")</f>
        <v>0</v>
      </c>
    </row>
    <row r="285" spans="1:5" ht="14.25">
      <c r="A285" s="7">
        <f>_xlfn.IFERROR('Prices Calculation'!$D285*'Prices Calculation'!$A285,"0")</f>
        <v>0</v>
      </c>
      <c r="B285" s="5">
        <f>_xlfn.IFERROR('Prices Calculation'!$A285*'Prices Calculation'!$E285,"0")</f>
        <v>0</v>
      </c>
      <c r="C285" s="5">
        <f>_xlfn.IFERROR('Prices Calculation'!$F285*'Prices Calculation'!$A285,"0")</f>
        <v>0</v>
      </c>
      <c r="D285" s="5">
        <f>_xlfn.IFERROR('Prices Calculation'!$A285*'Prices Calculation'!$G285,"0")</f>
        <v>0</v>
      </c>
      <c r="E285" s="5">
        <f>_xlfn.IFERROR('Prices Calculation'!H284*'Prices Calculation'!A284,"0")</f>
        <v>0</v>
      </c>
    </row>
    <row r="286" spans="1:5" ht="14.25">
      <c r="A286" s="7">
        <f>_xlfn.IFERROR('Prices Calculation'!$D286*'Prices Calculation'!$A286,"0")</f>
        <v>0</v>
      </c>
      <c r="B286" s="5">
        <f>_xlfn.IFERROR('Prices Calculation'!$A286*'Prices Calculation'!$E286,"0")</f>
        <v>0</v>
      </c>
      <c r="C286" s="5">
        <f>_xlfn.IFERROR('Prices Calculation'!$F286*'Prices Calculation'!$A286,"0")</f>
        <v>0</v>
      </c>
      <c r="D286" s="5">
        <f>_xlfn.IFERROR('Prices Calculation'!$A286*'Prices Calculation'!$G286,"0")</f>
        <v>0</v>
      </c>
      <c r="E286" s="5">
        <f>_xlfn.IFERROR('Prices Calculation'!H285*'Prices Calculation'!A285,"0")</f>
        <v>0</v>
      </c>
    </row>
    <row r="287" spans="1:5" ht="14.25">
      <c r="A287" s="7">
        <f>_xlfn.IFERROR('Prices Calculation'!$D287*'Prices Calculation'!$A287,"0")</f>
        <v>0</v>
      </c>
      <c r="B287" s="5">
        <f>_xlfn.IFERROR('Prices Calculation'!$A287*'Prices Calculation'!$E287,"0")</f>
        <v>0</v>
      </c>
      <c r="C287" s="5">
        <f>_xlfn.IFERROR('Prices Calculation'!$F287*'Prices Calculation'!$A287,"0")</f>
        <v>0</v>
      </c>
      <c r="D287" s="5">
        <f>_xlfn.IFERROR('Prices Calculation'!$A287*'Prices Calculation'!$G287,"0")</f>
        <v>0</v>
      </c>
      <c r="E287" s="5">
        <f>_xlfn.IFERROR('Prices Calculation'!H286*'Prices Calculation'!A286,"0")</f>
        <v>0</v>
      </c>
    </row>
    <row r="288" spans="1:5" ht="14.25">
      <c r="A288" s="7">
        <f>_xlfn.IFERROR('Prices Calculation'!$D288*'Prices Calculation'!$A288,"0")</f>
        <v>0</v>
      </c>
      <c r="B288" s="5">
        <f>_xlfn.IFERROR('Prices Calculation'!$A288*'Prices Calculation'!$E288,"0")</f>
        <v>0</v>
      </c>
      <c r="C288" s="5">
        <f>_xlfn.IFERROR('Prices Calculation'!$F288*'Prices Calculation'!$A288,"0")</f>
        <v>0</v>
      </c>
      <c r="D288" s="5">
        <f>_xlfn.IFERROR('Prices Calculation'!$A288*'Prices Calculation'!$G288,"0")</f>
        <v>0</v>
      </c>
      <c r="E288" s="5">
        <f>_xlfn.IFERROR('Prices Calculation'!H287*'Prices Calculation'!A287,"0")</f>
        <v>0</v>
      </c>
    </row>
    <row r="289" spans="1:5" ht="14.25">
      <c r="A289" s="7">
        <f>_xlfn.IFERROR('Prices Calculation'!$D289*'Prices Calculation'!$A289,"0")</f>
        <v>0</v>
      </c>
      <c r="B289" s="5">
        <f>_xlfn.IFERROR('Prices Calculation'!$A289*'Prices Calculation'!$E289,"0")</f>
        <v>0</v>
      </c>
      <c r="C289" s="5">
        <f>_xlfn.IFERROR('Prices Calculation'!$F289*'Prices Calculation'!$A289,"0")</f>
        <v>0</v>
      </c>
      <c r="D289" s="5">
        <f>_xlfn.IFERROR('Prices Calculation'!$A289*'Prices Calculation'!$G289,"0")</f>
        <v>0</v>
      </c>
      <c r="E289" s="5">
        <f>_xlfn.IFERROR('Prices Calculation'!H288*'Prices Calculation'!A288,"0")</f>
        <v>0</v>
      </c>
    </row>
    <row r="290" spans="1:5" ht="14.25">
      <c r="A290" s="7">
        <f>_xlfn.IFERROR('Prices Calculation'!$D290*'Prices Calculation'!$A290,"0")</f>
        <v>0</v>
      </c>
      <c r="B290" s="5">
        <f>_xlfn.IFERROR('Prices Calculation'!$A290*'Prices Calculation'!$E290,"0")</f>
        <v>0</v>
      </c>
      <c r="C290" s="5">
        <f>_xlfn.IFERROR('Prices Calculation'!$F290*'Prices Calculation'!$A290,"0")</f>
        <v>0</v>
      </c>
      <c r="D290" s="5">
        <f>_xlfn.IFERROR('Prices Calculation'!$A290*'Prices Calculation'!$G290,"0")</f>
        <v>0</v>
      </c>
      <c r="E290" s="5">
        <f>_xlfn.IFERROR('Prices Calculation'!H289*'Prices Calculation'!A289,"0")</f>
        <v>0</v>
      </c>
    </row>
    <row r="291" spans="1:5" ht="14.25">
      <c r="A291" s="7">
        <f>_xlfn.IFERROR('Prices Calculation'!$D291*'Prices Calculation'!$A291,"0")</f>
        <v>0</v>
      </c>
      <c r="B291" s="5">
        <f>_xlfn.IFERROR('Prices Calculation'!$A291*'Prices Calculation'!$E291,"0")</f>
        <v>0</v>
      </c>
      <c r="C291" s="5">
        <f>_xlfn.IFERROR('Prices Calculation'!$F291*'Prices Calculation'!$A291,"0")</f>
        <v>0</v>
      </c>
      <c r="D291" s="5">
        <f>_xlfn.IFERROR('Prices Calculation'!$A291*'Prices Calculation'!$G291,"0")</f>
        <v>0</v>
      </c>
      <c r="E291" s="5">
        <f>_xlfn.IFERROR('Prices Calculation'!H290*'Prices Calculation'!A290,"0")</f>
        <v>0</v>
      </c>
    </row>
    <row r="292" spans="1:5" ht="14.25">
      <c r="A292" s="7">
        <f>_xlfn.IFERROR('Prices Calculation'!$D292*'Prices Calculation'!$A292,"0")</f>
        <v>0</v>
      </c>
      <c r="B292" s="5">
        <f>_xlfn.IFERROR('Prices Calculation'!$A292*'Prices Calculation'!$E292,"0")</f>
        <v>0</v>
      </c>
      <c r="C292" s="5">
        <f>_xlfn.IFERROR('Prices Calculation'!$F292*'Prices Calculation'!$A292,"0")</f>
        <v>0</v>
      </c>
      <c r="D292" s="5">
        <f>_xlfn.IFERROR('Prices Calculation'!$A292*'Prices Calculation'!$G292,"0")</f>
        <v>0</v>
      </c>
      <c r="E292" s="5">
        <f>_xlfn.IFERROR('Prices Calculation'!H291*'Prices Calculation'!A291,"0")</f>
        <v>0</v>
      </c>
    </row>
    <row r="293" spans="1:5" ht="14.25">
      <c r="A293" s="7">
        <f>_xlfn.IFERROR('Prices Calculation'!$D293*'Prices Calculation'!$A293,"0")</f>
        <v>0</v>
      </c>
      <c r="B293" s="5">
        <f>_xlfn.IFERROR('Prices Calculation'!$A293*'Prices Calculation'!$E293,"0")</f>
        <v>0</v>
      </c>
      <c r="C293" s="5">
        <f>_xlfn.IFERROR('Prices Calculation'!$F293*'Prices Calculation'!$A293,"0")</f>
        <v>0</v>
      </c>
      <c r="D293" s="5">
        <f>_xlfn.IFERROR('Prices Calculation'!$A293*'Prices Calculation'!$G293,"0")</f>
        <v>0</v>
      </c>
      <c r="E293" s="5">
        <f>_xlfn.IFERROR('Prices Calculation'!H292*'Prices Calculation'!A292,"0")</f>
        <v>0</v>
      </c>
    </row>
    <row r="294" spans="1:5" ht="14.25">
      <c r="A294" s="7">
        <f>_xlfn.IFERROR('Prices Calculation'!$D294*'Prices Calculation'!$A294,"0")</f>
        <v>0</v>
      </c>
      <c r="B294" s="5">
        <f>_xlfn.IFERROR('Prices Calculation'!$A294*'Prices Calculation'!$E294,"0")</f>
        <v>0</v>
      </c>
      <c r="C294" s="5">
        <f>_xlfn.IFERROR('Prices Calculation'!$F294*'Prices Calculation'!$A294,"0")</f>
        <v>0</v>
      </c>
      <c r="D294" s="5">
        <f>_xlfn.IFERROR('Prices Calculation'!$A294*'Prices Calculation'!$G294,"0")</f>
        <v>0</v>
      </c>
      <c r="E294" s="5">
        <f>_xlfn.IFERROR('Prices Calculation'!H293*'Prices Calculation'!A293,"0")</f>
        <v>0</v>
      </c>
    </row>
    <row r="295" spans="1:5" ht="14.25">
      <c r="A295" s="7">
        <f>_xlfn.IFERROR('Prices Calculation'!$D295*'Prices Calculation'!$A295,"0")</f>
        <v>0</v>
      </c>
      <c r="B295" s="5">
        <f>_xlfn.IFERROR('Prices Calculation'!$A295*'Prices Calculation'!$E295,"0")</f>
        <v>0</v>
      </c>
      <c r="C295" s="5">
        <f>_xlfn.IFERROR('Prices Calculation'!$F295*'Prices Calculation'!$A295,"0")</f>
        <v>0</v>
      </c>
      <c r="D295" s="5">
        <f>_xlfn.IFERROR('Prices Calculation'!$A295*'Prices Calculation'!$G295,"0")</f>
        <v>0</v>
      </c>
      <c r="E295" s="5">
        <f>_xlfn.IFERROR('Prices Calculation'!H294*'Prices Calculation'!A294,"0")</f>
        <v>0</v>
      </c>
    </row>
    <row r="296" spans="1:5" ht="14.25">
      <c r="A296" s="7">
        <f>_xlfn.IFERROR('Prices Calculation'!$D296*'Prices Calculation'!$A296,"0")</f>
        <v>0</v>
      </c>
      <c r="B296" s="5">
        <f>_xlfn.IFERROR('Prices Calculation'!$A296*'Prices Calculation'!$E296,"0")</f>
        <v>0</v>
      </c>
      <c r="C296" s="5">
        <f>_xlfn.IFERROR('Prices Calculation'!$F296*'Prices Calculation'!$A296,"0")</f>
        <v>0</v>
      </c>
      <c r="D296" s="5">
        <f>_xlfn.IFERROR('Prices Calculation'!$A296*'Prices Calculation'!$G296,"0")</f>
        <v>0</v>
      </c>
      <c r="E296" s="5">
        <f>_xlfn.IFERROR('Prices Calculation'!H295*'Prices Calculation'!A295,"0")</f>
        <v>0</v>
      </c>
    </row>
    <row r="297" spans="1:5" ht="14.25">
      <c r="A297" s="7">
        <f>_xlfn.IFERROR('Prices Calculation'!$D297*'Prices Calculation'!$A297,"0")</f>
        <v>0</v>
      </c>
      <c r="B297" s="5">
        <f>_xlfn.IFERROR('Prices Calculation'!$A297*'Prices Calculation'!$E297,"0")</f>
        <v>0</v>
      </c>
      <c r="C297" s="5">
        <f>_xlfn.IFERROR('Prices Calculation'!$F297*'Prices Calculation'!$A297,"0")</f>
        <v>0</v>
      </c>
      <c r="D297" s="5">
        <f>_xlfn.IFERROR('Prices Calculation'!$A297*'Prices Calculation'!$G297,"0")</f>
        <v>0</v>
      </c>
      <c r="E297" s="5">
        <f>_xlfn.IFERROR('Prices Calculation'!H296*'Prices Calculation'!A296,"0")</f>
        <v>0</v>
      </c>
    </row>
    <row r="298" spans="1:5" ht="14.25">
      <c r="A298" s="7">
        <f>_xlfn.IFERROR('Prices Calculation'!$D298*'Prices Calculation'!$A298,"0")</f>
        <v>0</v>
      </c>
      <c r="B298" s="5">
        <f>_xlfn.IFERROR('Prices Calculation'!$A298*'Prices Calculation'!$E298,"0")</f>
        <v>0</v>
      </c>
      <c r="C298" s="5">
        <f>_xlfn.IFERROR('Prices Calculation'!$F298*'Prices Calculation'!$A298,"0")</f>
        <v>0</v>
      </c>
      <c r="D298" s="5">
        <f>_xlfn.IFERROR('Prices Calculation'!$A298*'Prices Calculation'!$G298,"0")</f>
        <v>0</v>
      </c>
      <c r="E298" s="5">
        <f>_xlfn.IFERROR('Prices Calculation'!H297*'Prices Calculation'!A297,"0")</f>
        <v>0</v>
      </c>
    </row>
    <row r="299" spans="1:5" ht="14.25">
      <c r="A299" s="7">
        <f>_xlfn.IFERROR('Prices Calculation'!$D299*'Prices Calculation'!$A299,"0")</f>
        <v>0</v>
      </c>
      <c r="B299" s="5">
        <f>_xlfn.IFERROR('Prices Calculation'!$A299*'Prices Calculation'!$E299,"0")</f>
        <v>0</v>
      </c>
      <c r="C299" s="5">
        <f>_xlfn.IFERROR('Prices Calculation'!$F299*'Prices Calculation'!$A299,"0")</f>
        <v>0</v>
      </c>
      <c r="D299" s="5">
        <f>_xlfn.IFERROR('Prices Calculation'!$A299*'Prices Calculation'!$G299,"0")</f>
        <v>0</v>
      </c>
      <c r="E299" s="5">
        <f>_xlfn.IFERROR('Prices Calculation'!H298*'Prices Calculation'!A298,"0")</f>
        <v>0</v>
      </c>
    </row>
    <row r="300" spans="1:5" ht="14.25">
      <c r="A300" s="7">
        <f>_xlfn.IFERROR('Prices Calculation'!$D300*'Prices Calculation'!$A300,"0")</f>
        <v>0</v>
      </c>
      <c r="B300" s="5">
        <f>_xlfn.IFERROR('Prices Calculation'!$A300*'Prices Calculation'!$E300,"0")</f>
        <v>0</v>
      </c>
      <c r="C300" s="5">
        <f>_xlfn.IFERROR('Prices Calculation'!$F300*'Prices Calculation'!$A300,"0")</f>
        <v>0</v>
      </c>
      <c r="D300" s="5">
        <f>_xlfn.IFERROR('Prices Calculation'!$A300*'Prices Calculation'!$G300,"0")</f>
        <v>0</v>
      </c>
      <c r="E300" s="5">
        <f>_xlfn.IFERROR('Prices Calculation'!H299*'Prices Calculation'!A299,"0")</f>
        <v>0</v>
      </c>
    </row>
    <row r="301" spans="1:5" ht="14.25">
      <c r="A301" s="7">
        <f>_xlfn.IFERROR('Prices Calculation'!$D301*'Prices Calculation'!$A301,"0")</f>
        <v>0</v>
      </c>
      <c r="B301" s="5">
        <f>_xlfn.IFERROR('Prices Calculation'!$A301*'Prices Calculation'!$E301,"0")</f>
        <v>0</v>
      </c>
      <c r="C301" s="5">
        <f>_xlfn.IFERROR('Prices Calculation'!$F301*'Prices Calculation'!$A301,"0")</f>
        <v>0</v>
      </c>
      <c r="D301" s="5">
        <f>_xlfn.IFERROR('Prices Calculation'!$A301*'Prices Calculation'!$G301,"0")</f>
        <v>0</v>
      </c>
      <c r="E301" s="5">
        <f>_xlfn.IFERROR('Prices Calculation'!H300*'Prices Calculation'!A300,"0")</f>
        <v>0</v>
      </c>
    </row>
    <row r="302" spans="1:5" ht="14.25">
      <c r="A302" s="7">
        <f>_xlfn.IFERROR('Prices Calculation'!$D302*'Prices Calculation'!$A302,"0")</f>
        <v>0</v>
      </c>
      <c r="B302" s="5">
        <f>_xlfn.IFERROR('Prices Calculation'!$A302*'Prices Calculation'!$E302,"0")</f>
        <v>0</v>
      </c>
      <c r="C302" s="5">
        <f>_xlfn.IFERROR('Prices Calculation'!$F302*'Prices Calculation'!$A302,"0")</f>
        <v>0</v>
      </c>
      <c r="D302" s="5">
        <f>_xlfn.IFERROR('Prices Calculation'!$A302*'Prices Calculation'!$G302,"0")</f>
        <v>0</v>
      </c>
      <c r="E302" s="5">
        <f>_xlfn.IFERROR('Prices Calculation'!H301*'Prices Calculation'!A301,"0")</f>
        <v>0</v>
      </c>
    </row>
    <row r="303" spans="1:5" ht="14.25">
      <c r="A303" s="7">
        <f>_xlfn.IFERROR('Prices Calculation'!$D303*'Prices Calculation'!$A303,"0")</f>
        <v>0</v>
      </c>
      <c r="B303" s="5">
        <f>_xlfn.IFERROR('Prices Calculation'!$A303*'Prices Calculation'!$E303,"0")</f>
        <v>0</v>
      </c>
      <c r="C303" s="5">
        <f>_xlfn.IFERROR('Prices Calculation'!$F303*'Prices Calculation'!$A303,"0")</f>
        <v>0</v>
      </c>
      <c r="D303" s="5">
        <f>_xlfn.IFERROR('Prices Calculation'!$A303*'Prices Calculation'!$G303,"0")</f>
        <v>0</v>
      </c>
      <c r="E303" s="5">
        <f>_xlfn.IFERROR('Prices Calculation'!H302*'Prices Calculation'!A302,"0")</f>
        <v>0</v>
      </c>
    </row>
    <row r="304" spans="1:5" ht="14.25">
      <c r="A304" s="7">
        <f>_xlfn.IFERROR('Prices Calculation'!$D304*'Prices Calculation'!$A304,"0")</f>
        <v>0</v>
      </c>
      <c r="B304" s="5">
        <f>_xlfn.IFERROR('Prices Calculation'!$A304*'Prices Calculation'!$E304,"0")</f>
        <v>0</v>
      </c>
      <c r="C304" s="5">
        <f>_xlfn.IFERROR('Prices Calculation'!$F304*'Prices Calculation'!$A304,"0")</f>
        <v>0</v>
      </c>
      <c r="D304" s="5">
        <f>_xlfn.IFERROR('Prices Calculation'!$A304*'Prices Calculation'!$G304,"0")</f>
        <v>0</v>
      </c>
      <c r="E304" s="5">
        <f>_xlfn.IFERROR('Prices Calculation'!H303*'Prices Calculation'!A303,"0")</f>
        <v>0</v>
      </c>
    </row>
    <row r="305" spans="1:5" ht="14.25">
      <c r="A305" s="7">
        <f>_xlfn.IFERROR('Prices Calculation'!$D305*'Prices Calculation'!$A305,"0")</f>
        <v>0</v>
      </c>
      <c r="B305" s="5">
        <f>_xlfn.IFERROR('Prices Calculation'!$A305*'Prices Calculation'!$E305,"0")</f>
        <v>0</v>
      </c>
      <c r="C305" s="5">
        <f>_xlfn.IFERROR('Prices Calculation'!$F305*'Prices Calculation'!$A305,"0")</f>
        <v>0</v>
      </c>
      <c r="D305" s="5">
        <f>_xlfn.IFERROR('Prices Calculation'!$A305*'Prices Calculation'!$G305,"0")</f>
        <v>0</v>
      </c>
      <c r="E305" s="5">
        <f>_xlfn.IFERROR('Prices Calculation'!H304*'Prices Calculation'!A304,"0")</f>
        <v>0</v>
      </c>
    </row>
    <row r="306" spans="1:5" ht="14.25">
      <c r="A306" s="7">
        <f>_xlfn.IFERROR('Prices Calculation'!$D306*'Prices Calculation'!$A306,"0")</f>
        <v>0</v>
      </c>
      <c r="B306" s="5">
        <f>_xlfn.IFERROR('Prices Calculation'!$A306*'Prices Calculation'!$E306,"0")</f>
        <v>0</v>
      </c>
      <c r="C306" s="5">
        <f>_xlfn.IFERROR('Prices Calculation'!$F306*'Prices Calculation'!$A306,"0")</f>
        <v>0</v>
      </c>
      <c r="D306" s="5">
        <f>_xlfn.IFERROR('Prices Calculation'!$A306*'Prices Calculation'!$G306,"0")</f>
        <v>0</v>
      </c>
      <c r="E306" s="5">
        <f>_xlfn.IFERROR('Prices Calculation'!H305*'Prices Calculation'!A305,"0")</f>
        <v>0</v>
      </c>
    </row>
    <row r="307" spans="1:5" ht="14.25">
      <c r="A307" s="7">
        <f>_xlfn.IFERROR('Prices Calculation'!$D307*'Prices Calculation'!$A307,"0")</f>
        <v>0</v>
      </c>
      <c r="B307" s="5">
        <f>_xlfn.IFERROR('Prices Calculation'!$A307*'Prices Calculation'!$E307,"0")</f>
        <v>0</v>
      </c>
      <c r="C307" s="5">
        <f>_xlfn.IFERROR('Prices Calculation'!$F307*'Prices Calculation'!$A307,"0")</f>
        <v>0</v>
      </c>
      <c r="D307" s="5">
        <f>_xlfn.IFERROR('Prices Calculation'!$A307*'Prices Calculation'!$G307,"0")</f>
        <v>0</v>
      </c>
      <c r="E307" s="5">
        <f>_xlfn.IFERROR('Prices Calculation'!H306*'Prices Calculation'!A306,"0")</f>
        <v>0</v>
      </c>
    </row>
    <row r="308" spans="1:5" ht="14.25">
      <c r="A308" s="7">
        <f>_xlfn.IFERROR('Prices Calculation'!$D308*'Prices Calculation'!$A308,"0")</f>
        <v>0</v>
      </c>
      <c r="B308" s="5">
        <f>_xlfn.IFERROR('Prices Calculation'!$A308*'Prices Calculation'!$E308,"0")</f>
        <v>0</v>
      </c>
      <c r="C308" s="5">
        <f>_xlfn.IFERROR('Prices Calculation'!$F308*'Prices Calculation'!$A308,"0")</f>
        <v>0</v>
      </c>
      <c r="D308" s="5">
        <f>_xlfn.IFERROR('Prices Calculation'!$A308*'Prices Calculation'!$G308,"0")</f>
        <v>0</v>
      </c>
      <c r="E308" s="5">
        <f>_xlfn.IFERROR('Prices Calculation'!H307*'Prices Calculation'!A307,"0")</f>
        <v>0</v>
      </c>
    </row>
    <row r="309" spans="1:5" ht="14.25">
      <c r="A309" s="7">
        <f>_xlfn.IFERROR('Prices Calculation'!$D309*'Prices Calculation'!$A309,"0")</f>
        <v>0</v>
      </c>
      <c r="B309" s="5">
        <f>_xlfn.IFERROR('Prices Calculation'!$A309*'Prices Calculation'!$E309,"0")</f>
        <v>0</v>
      </c>
      <c r="C309" s="5">
        <f>_xlfn.IFERROR('Prices Calculation'!$F309*'Prices Calculation'!$A309,"0")</f>
        <v>0</v>
      </c>
      <c r="D309" s="5">
        <f>_xlfn.IFERROR('Prices Calculation'!$A309*'Prices Calculation'!$G309,"0")</f>
        <v>0</v>
      </c>
      <c r="E309" s="5">
        <f>_xlfn.IFERROR('Prices Calculation'!H308*'Prices Calculation'!A308,"0")</f>
        <v>0</v>
      </c>
    </row>
    <row r="310" spans="1:5" ht="14.25">
      <c r="A310" s="7">
        <f>_xlfn.IFERROR('Prices Calculation'!$D310*'Prices Calculation'!$A310,"0")</f>
        <v>0</v>
      </c>
      <c r="B310" s="5">
        <f>_xlfn.IFERROR('Prices Calculation'!$A310*'Prices Calculation'!$E310,"0")</f>
        <v>0</v>
      </c>
      <c r="C310" s="5">
        <f>_xlfn.IFERROR('Prices Calculation'!$F310*'Prices Calculation'!$A310,"0")</f>
        <v>0</v>
      </c>
      <c r="D310" s="5">
        <f>_xlfn.IFERROR('Prices Calculation'!$A310*'Prices Calculation'!$G310,"0")</f>
        <v>0</v>
      </c>
      <c r="E310" s="5">
        <f>_xlfn.IFERROR('Prices Calculation'!H309*'Prices Calculation'!A309,"0")</f>
        <v>0</v>
      </c>
    </row>
    <row r="311" spans="1:5" ht="14.25">
      <c r="A311" s="7">
        <f>_xlfn.IFERROR('Prices Calculation'!$D311*'Prices Calculation'!$A311,"0")</f>
        <v>0</v>
      </c>
      <c r="B311" s="5">
        <f>_xlfn.IFERROR('Prices Calculation'!$A311*'Prices Calculation'!$E311,"0")</f>
        <v>0</v>
      </c>
      <c r="C311" s="5">
        <f>_xlfn.IFERROR('Prices Calculation'!$F311*'Prices Calculation'!$A311,"0")</f>
        <v>0</v>
      </c>
      <c r="D311" s="5">
        <f>_xlfn.IFERROR('Prices Calculation'!$A311*'Prices Calculation'!$G311,"0")</f>
        <v>0</v>
      </c>
      <c r="E311" s="5">
        <f>_xlfn.IFERROR('Prices Calculation'!H310*'Prices Calculation'!A310,"0")</f>
        <v>0</v>
      </c>
    </row>
    <row r="312" spans="1:5" ht="14.25">
      <c r="A312" s="7">
        <f>_xlfn.IFERROR('Prices Calculation'!$D312*'Prices Calculation'!$A312,"0")</f>
        <v>0</v>
      </c>
      <c r="B312" s="5">
        <f>_xlfn.IFERROR('Prices Calculation'!$A312*'Prices Calculation'!$E312,"0")</f>
        <v>0</v>
      </c>
      <c r="C312" s="5">
        <f>_xlfn.IFERROR('Prices Calculation'!$F312*'Prices Calculation'!$A312,"0")</f>
        <v>0</v>
      </c>
      <c r="D312" s="5">
        <f>_xlfn.IFERROR('Prices Calculation'!$A312*'Prices Calculation'!$G312,"0")</f>
        <v>0</v>
      </c>
      <c r="E312" s="5">
        <f>_xlfn.IFERROR('Prices Calculation'!H311*'Prices Calculation'!A311,"0")</f>
        <v>0</v>
      </c>
    </row>
    <row r="313" spans="1:5" ht="14.25">
      <c r="A313" s="7">
        <f>_xlfn.IFERROR('Prices Calculation'!$D313*'Prices Calculation'!$A313,"0")</f>
        <v>0</v>
      </c>
      <c r="B313" s="5">
        <f>_xlfn.IFERROR('Prices Calculation'!$A313*'Prices Calculation'!$E313,"0")</f>
        <v>0</v>
      </c>
      <c r="C313" s="5">
        <f>_xlfn.IFERROR('Prices Calculation'!$F313*'Prices Calculation'!$A313,"0")</f>
        <v>0</v>
      </c>
      <c r="D313" s="5">
        <f>_xlfn.IFERROR('Prices Calculation'!$A313*'Prices Calculation'!$G313,"0")</f>
        <v>0</v>
      </c>
      <c r="E313" s="5">
        <f>_xlfn.IFERROR('Prices Calculation'!H312*'Prices Calculation'!A312,"0")</f>
        <v>0</v>
      </c>
    </row>
    <row r="314" spans="1:5" ht="14.25">
      <c r="A314" s="7">
        <f>_xlfn.IFERROR('Prices Calculation'!$D314*'Prices Calculation'!$A314,"0")</f>
        <v>0</v>
      </c>
      <c r="B314" s="5">
        <f>_xlfn.IFERROR('Prices Calculation'!$A314*'Prices Calculation'!$E314,"0")</f>
        <v>0</v>
      </c>
      <c r="C314" s="5">
        <f>_xlfn.IFERROR('Prices Calculation'!$F314*'Prices Calculation'!$A314,"0")</f>
        <v>0</v>
      </c>
      <c r="D314" s="5">
        <f>_xlfn.IFERROR('Prices Calculation'!$A314*'Prices Calculation'!$G314,"0")</f>
        <v>0</v>
      </c>
      <c r="E314" s="5">
        <f>_xlfn.IFERROR('Prices Calculation'!H313*'Prices Calculation'!A313,"0")</f>
        <v>0</v>
      </c>
    </row>
    <row r="315" spans="1:5" ht="14.25">
      <c r="A315" s="7">
        <f>_xlfn.IFERROR('Prices Calculation'!$D315*'Prices Calculation'!$A315,"0")</f>
        <v>0</v>
      </c>
      <c r="B315" s="5">
        <f>_xlfn.IFERROR('Prices Calculation'!$A315*'Prices Calculation'!$E315,"0")</f>
        <v>0</v>
      </c>
      <c r="C315" s="5">
        <f>_xlfn.IFERROR('Prices Calculation'!$F315*'Prices Calculation'!$A315,"0")</f>
        <v>0</v>
      </c>
      <c r="D315" s="5">
        <f>_xlfn.IFERROR('Prices Calculation'!$A315*'Prices Calculation'!$G315,"0")</f>
        <v>0</v>
      </c>
      <c r="E315" s="5">
        <f>_xlfn.IFERROR('Prices Calculation'!H314*'Prices Calculation'!A314,"0")</f>
        <v>0</v>
      </c>
    </row>
    <row r="316" spans="1:5" ht="14.25">
      <c r="A316" s="7">
        <f>_xlfn.IFERROR('Prices Calculation'!$D316*'Prices Calculation'!$A316,"0")</f>
        <v>0</v>
      </c>
      <c r="B316" s="5">
        <f>_xlfn.IFERROR('Prices Calculation'!$A316*'Prices Calculation'!$E316,"0")</f>
        <v>0</v>
      </c>
      <c r="C316" s="5">
        <f>_xlfn.IFERROR('Prices Calculation'!$F316*'Prices Calculation'!$A316,"0")</f>
        <v>0</v>
      </c>
      <c r="D316" s="5">
        <f>_xlfn.IFERROR('Prices Calculation'!$A316*'Prices Calculation'!$G316,"0")</f>
        <v>0</v>
      </c>
      <c r="E316" s="5">
        <f>_xlfn.IFERROR('Prices Calculation'!H315*'Prices Calculation'!A315,"0")</f>
        <v>0</v>
      </c>
    </row>
    <row r="317" spans="1:5" ht="14.25">
      <c r="A317" s="7">
        <f>_xlfn.IFERROR('Prices Calculation'!$D317*'Prices Calculation'!$A317,"0")</f>
        <v>0</v>
      </c>
      <c r="B317" s="5">
        <f>_xlfn.IFERROR('Prices Calculation'!$A317*'Prices Calculation'!$E317,"0")</f>
        <v>0</v>
      </c>
      <c r="C317" s="5">
        <f>_xlfn.IFERROR('Prices Calculation'!$F317*'Prices Calculation'!$A317,"0")</f>
        <v>0</v>
      </c>
      <c r="D317" s="5">
        <f>_xlfn.IFERROR('Prices Calculation'!$A317*'Prices Calculation'!$G317,"0")</f>
        <v>0</v>
      </c>
      <c r="E317" s="5">
        <f>_xlfn.IFERROR('Prices Calculation'!H316*'Prices Calculation'!A316,"0")</f>
        <v>0</v>
      </c>
    </row>
    <row r="318" spans="1:5" ht="14.25">
      <c r="A318" s="7">
        <f>_xlfn.IFERROR('Prices Calculation'!$D318*'Prices Calculation'!$A318,"0")</f>
        <v>0</v>
      </c>
      <c r="B318" s="5">
        <f>_xlfn.IFERROR('Prices Calculation'!$A318*'Prices Calculation'!$E318,"0")</f>
        <v>0</v>
      </c>
      <c r="C318" s="5">
        <f>_xlfn.IFERROR('Prices Calculation'!$F318*'Prices Calculation'!$A318,"0")</f>
        <v>0</v>
      </c>
      <c r="D318" s="5">
        <f>_xlfn.IFERROR('Prices Calculation'!$A318*'Prices Calculation'!$G318,"0")</f>
        <v>0</v>
      </c>
      <c r="E318" s="5">
        <f>_xlfn.IFERROR('Prices Calculation'!H317*'Prices Calculation'!A317,"0")</f>
        <v>0</v>
      </c>
    </row>
    <row r="319" spans="1:5" ht="14.25">
      <c r="A319" s="7">
        <f>_xlfn.IFERROR('Prices Calculation'!$D319*'Prices Calculation'!$A319,"0")</f>
        <v>0</v>
      </c>
      <c r="B319" s="5">
        <f>_xlfn.IFERROR('Prices Calculation'!$A319*'Prices Calculation'!$E319,"0")</f>
        <v>0</v>
      </c>
      <c r="C319" s="5">
        <f>_xlfn.IFERROR('Prices Calculation'!$F319*'Prices Calculation'!$A319,"0")</f>
        <v>0</v>
      </c>
      <c r="D319" s="5">
        <f>_xlfn.IFERROR('Prices Calculation'!$A319*'Prices Calculation'!$G319,"0")</f>
        <v>0</v>
      </c>
      <c r="E319" s="5">
        <f>_xlfn.IFERROR('Prices Calculation'!H318*'Prices Calculation'!A318,"0")</f>
        <v>0</v>
      </c>
    </row>
    <row r="320" spans="1:5" ht="14.25">
      <c r="A320" s="7" t="str">
        <f>_xlfn.IFERROR('Prices Calculation'!$D320*'Prices Calculation'!$A320,"0")</f>
        <v>0</v>
      </c>
      <c r="B320" s="5" t="str">
        <f>_xlfn.IFERROR('Prices Calculation'!$A320*'Prices Calculation'!$E320,"0")</f>
        <v>0</v>
      </c>
      <c r="C320" s="5" t="str">
        <f>_xlfn.IFERROR('Prices Calculation'!$F320*'Prices Calculation'!$A320,"0")</f>
        <v>0</v>
      </c>
      <c r="D320" s="5" t="str">
        <f>_xlfn.IFERROR('Prices Calculation'!$A320*'Prices Calculation'!$G320,"0")</f>
        <v>0</v>
      </c>
      <c r="E320" s="5" t="str">
        <f>_xlfn.IFERROR('Prices Calculation'!$A320*'Prices Calculation'!$G320,"0")</f>
        <v>0</v>
      </c>
    </row>
    <row r="321" spans="1:5" ht="14.25">
      <c r="A321" s="7">
        <f>_xlfn.IFERROR('Prices Calculation'!$D321*'Prices Calculation'!$A321,"0")</f>
        <v>0</v>
      </c>
      <c r="B321" s="5">
        <f>_xlfn.IFERROR('Prices Calculation'!$A321*'Prices Calculation'!$E321,"0")</f>
        <v>0</v>
      </c>
      <c r="C321" s="5">
        <f>_xlfn.IFERROR('Prices Calculation'!$F321*'Prices Calculation'!$A321,"0")</f>
        <v>0</v>
      </c>
      <c r="D321" s="5">
        <f>_xlfn.IFERROR('Prices Calculation'!$A321*'Prices Calculation'!$G321,"0")</f>
        <v>0</v>
      </c>
      <c r="E321" s="5" t="str">
        <f>_xlfn.IFERROR('Prices Calculation'!H320*'Prices Calculation'!A320,"0")</f>
        <v>0</v>
      </c>
    </row>
    <row r="322" spans="1:5" ht="14.25">
      <c r="A322" s="7">
        <f>_xlfn.IFERROR('Prices Calculation'!$D322*'Prices Calculation'!$A322,"0")</f>
        <v>0</v>
      </c>
      <c r="B322" s="5">
        <f>_xlfn.IFERROR('Prices Calculation'!$A322*'Prices Calculation'!$E322,"0")</f>
        <v>0</v>
      </c>
      <c r="C322" s="5">
        <f>_xlfn.IFERROR('Prices Calculation'!$F322*'Prices Calculation'!$A322,"0")</f>
        <v>0</v>
      </c>
      <c r="D322" s="5">
        <f>_xlfn.IFERROR('Prices Calculation'!$A322*'Prices Calculation'!$G322,"0")</f>
        <v>0</v>
      </c>
      <c r="E322" s="5">
        <f>_xlfn.IFERROR('Prices Calculation'!H321*'Prices Calculation'!A321,"0")</f>
        <v>0</v>
      </c>
    </row>
    <row r="323" spans="1:5" ht="14.25">
      <c r="A323" s="7">
        <f>_xlfn.IFERROR('Prices Calculation'!$D323*'Prices Calculation'!$A323,"0")</f>
        <v>0</v>
      </c>
      <c r="B323" s="5">
        <f>_xlfn.IFERROR('Prices Calculation'!$A323*'Prices Calculation'!$E323,"0")</f>
        <v>0</v>
      </c>
      <c r="C323" s="5">
        <f>_xlfn.IFERROR('Prices Calculation'!$F323*'Prices Calculation'!$A323,"0")</f>
        <v>0</v>
      </c>
      <c r="D323" s="5">
        <f>_xlfn.IFERROR('Prices Calculation'!$A323*'Prices Calculation'!$G323,"0")</f>
        <v>0</v>
      </c>
      <c r="E323" s="5">
        <f>_xlfn.IFERROR('Prices Calculation'!H322*'Prices Calculation'!A322,"0")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</dc:creator>
  <cp:keywords/>
  <dc:description/>
  <cp:lastModifiedBy>XIN QING HUANG</cp:lastModifiedBy>
  <cp:lastPrinted>2017-06-06T15:10:09Z</cp:lastPrinted>
  <dcterms:created xsi:type="dcterms:W3CDTF">2017-03-25T01:18:29Z</dcterms:created>
  <dcterms:modified xsi:type="dcterms:W3CDTF">2023-10-18T21:42:26Z</dcterms:modified>
  <cp:category/>
  <cp:version/>
  <cp:contentType/>
  <cp:contentStatus/>
</cp:coreProperties>
</file>